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0.21\data\Administration\Finance\_ Financial Correspondence\AP\2026\"/>
    </mc:Choice>
  </mc:AlternateContent>
  <xr:revisionPtr revIDLastSave="0" documentId="13_ncr:1_{8969623B-F436-44D4-8800-4E7C3F45D6EB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Instructions" sheetId="4" r:id="rId1"/>
    <sheet name="Example" sheetId="5" r:id="rId2"/>
    <sheet name="1. Report" sheetId="1" r:id="rId3"/>
    <sheet name="Expense Categories" sheetId="2" r:id="rId4"/>
    <sheet name="Class list" sheetId="3" r:id="rId5"/>
  </sheets>
  <definedNames>
    <definedName name="_xlnm._FilterDatabase" localSheetId="4" hidden="1">'Class list'!$A$1:$A$21</definedName>
    <definedName name="lst_ExpenseCategory" localSheetId="1">ExpenseCategories[Expense Category]</definedName>
    <definedName name="lst_ExpenseCategory">ExpenseCategories[Expense Category]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5" l="1"/>
  <c r="J46" i="5"/>
  <c r="B10" i="5"/>
  <c r="B11" i="5"/>
  <c r="B12" i="5"/>
  <c r="B13" i="5"/>
  <c r="J10" i="5"/>
  <c r="J11" i="5"/>
  <c r="J12" i="5"/>
  <c r="J13" i="5"/>
  <c r="B23" i="1"/>
  <c r="B28" i="1"/>
  <c r="B27" i="1"/>
  <c r="B26" i="1"/>
  <c r="B25" i="1"/>
  <c r="B24" i="1"/>
  <c r="B22" i="1"/>
  <c r="J23" i="1"/>
  <c r="J24" i="1"/>
  <c r="J25" i="1"/>
  <c r="J26" i="1"/>
  <c r="J27" i="1"/>
  <c r="J28" i="1"/>
  <c r="J22" i="1"/>
  <c r="G54" i="5" l="1"/>
  <c r="J52" i="5"/>
  <c r="B52" i="5"/>
  <c r="J51" i="5"/>
  <c r="B51" i="5"/>
  <c r="J50" i="5"/>
  <c r="J49" i="5"/>
  <c r="J48" i="5"/>
  <c r="B46" i="5"/>
  <c r="J44" i="5"/>
  <c r="B44" i="5"/>
  <c r="J43" i="5"/>
  <c r="B43" i="5"/>
  <c r="J42" i="5"/>
  <c r="B42" i="5"/>
  <c r="J41" i="5"/>
  <c r="B41" i="5"/>
  <c r="J40" i="5"/>
  <c r="B40" i="5"/>
  <c r="J39" i="5"/>
  <c r="B39" i="5"/>
  <c r="J38" i="5"/>
  <c r="B38" i="5"/>
  <c r="J37" i="5"/>
  <c r="B37" i="5"/>
  <c r="J36" i="5"/>
  <c r="B36" i="5"/>
  <c r="J35" i="5"/>
  <c r="B35" i="5"/>
  <c r="J34" i="5"/>
  <c r="B34" i="5"/>
  <c r="J33" i="5"/>
  <c r="B33" i="5"/>
  <c r="J32" i="5"/>
  <c r="B32" i="5"/>
  <c r="J31" i="5"/>
  <c r="B31" i="5"/>
  <c r="J30" i="5"/>
  <c r="B30" i="5"/>
  <c r="J29" i="5"/>
  <c r="B29" i="5"/>
  <c r="J28" i="5"/>
  <c r="B28" i="5"/>
  <c r="J27" i="5"/>
  <c r="B27" i="5"/>
  <c r="J26" i="5"/>
  <c r="B26" i="5"/>
  <c r="J25" i="5"/>
  <c r="B25" i="5"/>
  <c r="J24" i="5"/>
  <c r="B24" i="5"/>
  <c r="J23" i="5"/>
  <c r="B23" i="5"/>
  <c r="J22" i="5"/>
  <c r="B22" i="5"/>
  <c r="J21" i="5"/>
  <c r="B21" i="5"/>
  <c r="J20" i="5"/>
  <c r="B20" i="5"/>
  <c r="J19" i="5"/>
  <c r="B19" i="5"/>
  <c r="J18" i="5"/>
  <c r="B18" i="5"/>
  <c r="J17" i="5"/>
  <c r="B17" i="5"/>
  <c r="J16" i="5"/>
  <c r="B16" i="5"/>
  <c r="J15" i="5"/>
  <c r="B15" i="5"/>
  <c r="J14" i="5"/>
  <c r="B14" i="5"/>
  <c r="J9" i="5"/>
  <c r="B9" i="5"/>
  <c r="J8" i="5"/>
  <c r="B8" i="5"/>
  <c r="J58" i="5" l="1"/>
  <c r="J59" i="5" s="1"/>
  <c r="J57" i="5"/>
  <c r="J55" i="5"/>
  <c r="J63" i="5" l="1"/>
  <c r="B12" i="1" l="1"/>
  <c r="B13" i="1"/>
  <c r="B14" i="1"/>
  <c r="B15" i="1"/>
  <c r="B16" i="1"/>
  <c r="B17" i="1"/>
  <c r="B18" i="1"/>
  <c r="B19" i="1"/>
  <c r="B20" i="1"/>
  <c r="B11" i="1"/>
  <c r="J34" i="1" l="1"/>
  <c r="J11" i="1"/>
  <c r="G30" i="1" l="1"/>
  <c r="J16" i="1"/>
  <c r="J17" i="1"/>
  <c r="J18" i="1"/>
  <c r="J19" i="1"/>
  <c r="J20" i="1"/>
  <c r="J12" i="1"/>
  <c r="J33" i="1" s="1"/>
  <c r="J35" i="1" s="1"/>
  <c r="J13" i="1"/>
  <c r="J14" i="1"/>
  <c r="J15" i="1"/>
  <c r="J39" i="1" l="1"/>
  <c r="J31" i="1"/>
</calcChain>
</file>

<file path=xl/sharedStrings.xml><?xml version="1.0" encoding="utf-8"?>
<sst xmlns="http://schemas.openxmlformats.org/spreadsheetml/2006/main" count="238" uniqueCount="156">
  <si>
    <t>Expense Reimbursement</t>
  </si>
  <si>
    <t>Revised 1.10.2022</t>
  </si>
  <si>
    <t>Payment type:</t>
  </si>
  <si>
    <t>Date Submitted:</t>
  </si>
  <si>
    <t>Current mileage/KM rate:</t>
  </si>
  <si>
    <t>Rec #</t>
  </si>
  <si>
    <t>Tax?</t>
  </si>
  <si>
    <t>Date</t>
  </si>
  <si>
    <t>Vendor or Trip Itinerary</t>
  </si>
  <si>
    <t>Description / Business Purpose</t>
  </si>
  <si>
    <t>Expense Category</t>
  </si>
  <si>
    <t>Purchase amt</t>
  </si>
  <si>
    <t>Currency</t>
  </si>
  <si>
    <t>x Exchange</t>
  </si>
  <si>
    <t>Purchase in USD</t>
  </si>
  <si>
    <t>Class</t>
  </si>
  <si>
    <t>Mileage</t>
  </si>
  <si>
    <t>Unit</t>
  </si>
  <si>
    <t>72200 Mileage Reimb.</t>
  </si>
  <si>
    <t>MILES</t>
  </si>
  <si>
    <t>Subtotals:</t>
  </si>
  <si>
    <t>NOTE: By submitting this report you confirm that all expenses listed comply with EMI USA policies.   Initial at right (Submitted) --&gt;</t>
  </si>
  <si>
    <t>Submitted</t>
  </si>
  <si>
    <t>Date:</t>
  </si>
  <si>
    <t>Initials:</t>
  </si>
  <si>
    <t>Taxable</t>
  </si>
  <si>
    <t>Nontaxable</t>
  </si>
  <si>
    <t>Subtotal</t>
  </si>
  <si>
    <t>Supervisor Approved</t>
  </si>
  <si>
    <t>AP Supervisor Approved</t>
  </si>
  <si>
    <t>PAY</t>
  </si>
  <si>
    <t>Payment Type</t>
  </si>
  <si>
    <t>Direct Deposit</t>
  </si>
  <si>
    <t>Check</t>
  </si>
  <si>
    <t>Wire</t>
  </si>
  <si>
    <t>Mileage rate</t>
  </si>
  <si>
    <t>Printing Expense</t>
  </si>
  <si>
    <t>Publications Expense</t>
  </si>
  <si>
    <t>Postage &amp; Shipping</t>
  </si>
  <si>
    <t>Conferences &amp; Seminars</t>
  </si>
  <si>
    <t>Continuing Education &amp; Training</t>
  </si>
  <si>
    <t>Language School</t>
  </si>
  <si>
    <t>Membership Dues</t>
  </si>
  <si>
    <t>Fees Permits &amp; Licenses</t>
  </si>
  <si>
    <t>Computer Hardware</t>
  </si>
  <si>
    <t>Computer Software &amp; Subscriptions</t>
  </si>
  <si>
    <t>Materials</t>
  </si>
  <si>
    <t>Tools &amp; Supplies</t>
  </si>
  <si>
    <t>Office Supplies</t>
  </si>
  <si>
    <t>Promotional Supplies</t>
  </si>
  <si>
    <t>Cleaning Supplies</t>
  </si>
  <si>
    <t>Equipment Rental Expense</t>
  </si>
  <si>
    <t>Meals</t>
  </si>
  <si>
    <t>Consulting Fees</t>
  </si>
  <si>
    <t>IT Consulting Fees</t>
  </si>
  <si>
    <t>Honoraria</t>
  </si>
  <si>
    <t>Airfare</t>
  </si>
  <si>
    <t>Hotel/Lodging</t>
  </si>
  <si>
    <t>Vehicle Rental/ Ground Transportation</t>
  </si>
  <si>
    <t>Gasoline, Parking &amp; Tolls</t>
  </si>
  <si>
    <t>Passport/Visa</t>
  </si>
  <si>
    <t>Telecommunications Expense</t>
  </si>
  <si>
    <t>Web Services Expense</t>
  </si>
  <si>
    <t>Repairs and Maintenance</t>
  </si>
  <si>
    <t>Submit report within 60 Days</t>
  </si>
  <si>
    <t>USD</t>
  </si>
  <si>
    <t>Submit receipts for anything $25 and up</t>
  </si>
  <si>
    <t>John Doe</t>
  </si>
  <si>
    <t>Accounting &amp; Audit Fees</t>
  </si>
  <si>
    <t>Cash Advance</t>
  </si>
  <si>
    <t>Labor Fees</t>
  </si>
  <si>
    <t>Legal Fees</t>
  </si>
  <si>
    <t>Rent Expense</t>
  </si>
  <si>
    <t>Utilities</t>
  </si>
  <si>
    <t xml:space="preserve">Approved forms are due by Tuesdays, 5pm Mountain time to receive payment the same week </t>
  </si>
  <si>
    <t>1. Fill out Name, Payment Type,  Date Submitted in the top right hand corner of the page</t>
  </si>
  <si>
    <t>Submitter Instructions</t>
  </si>
  <si>
    <t xml:space="preserve">15. Create ONE PDF with all of your receipts that are $25 or more. </t>
  </si>
  <si>
    <t xml:space="preserve">19. Attach both files to an email addressed to your Approver(project leader, department head, supervisor, etc.) </t>
  </si>
  <si>
    <t>1. Open both attachments and confirm the reason for the expense is legitimate</t>
  </si>
  <si>
    <t xml:space="preserve">3. Confirm that the Class, Location and Department are correct </t>
  </si>
  <si>
    <t>2. Confirm that all entries match receipts submitted and that all receipts are accounted for.</t>
  </si>
  <si>
    <t xml:space="preserve">4. Confirm that the totals are added up correctly </t>
  </si>
  <si>
    <t xml:space="preserve">6. If all steps have been followed and the ERF is approved select FORWARD to send attachments with your comment of approval on to Finance. </t>
  </si>
  <si>
    <t>*If the amount being reimbursed is less or different than the amount on the receipt make your notes on the receipt or in the description</t>
  </si>
  <si>
    <t xml:space="preserve">* If you do not know your location it can be found in the Class List tab at the bottom of this file. </t>
  </si>
  <si>
    <t xml:space="preserve">21. Send email. </t>
  </si>
  <si>
    <t>**There is no need to Cc Finance on these submissions to your Approver</t>
  </si>
  <si>
    <t>***Please DO NOT add your own formula to this file in any cell.</t>
  </si>
  <si>
    <t xml:space="preserve">*Make sure you are submitting a Google map of your travels with the mileage shown </t>
  </si>
  <si>
    <t xml:space="preserve">*** It is wise to get pre-approval from departments who have a set budget before making purchases or you may risk not being reimbursed </t>
  </si>
  <si>
    <t>17. Rename ERF Excel file: Doe, John - 1.19.23 - $3837.40</t>
  </si>
  <si>
    <t>18. Rename PDF receipt file:  Doe, John - 1.19.23 - $3837.40 - Receipts</t>
  </si>
  <si>
    <t>20. Enter the subject of the email as : Doe, John - 1.19.23 - $3837.40</t>
  </si>
  <si>
    <t>*You are welcome to make any notes needed on the receipt in a legible and clear way(written or typed).</t>
  </si>
  <si>
    <t>Approver Instructions</t>
  </si>
  <si>
    <t>5. In row 62, column F&amp;G enter your initials and date (follow any prompts necessary to save the file with this change/addition)</t>
  </si>
  <si>
    <t>2. Enter date on receipt in column C</t>
  </si>
  <si>
    <t>3.Enter Vendor in column D</t>
  </si>
  <si>
    <t>4. Describe why this is considered a business expense in column E</t>
  </si>
  <si>
    <t>5. Choose an Expense category from dropdown list in column F</t>
  </si>
  <si>
    <t xml:space="preserve">6. Enter amount on receipt in the currency you paid in column G </t>
  </si>
  <si>
    <t>7. Add Currency type in column H</t>
  </si>
  <si>
    <t>8. Enter an exchange rate if needed in column I</t>
  </si>
  <si>
    <t>9. Confirm the correct amount is carried over in USD purchase amount into column J</t>
  </si>
  <si>
    <t>10. Add a Class (Who is paying for this?) from the Class List tab in column K (use project code and name when needed)</t>
  </si>
  <si>
    <t>11. Add the Location of your Assigned Office in column L</t>
  </si>
  <si>
    <t>12. If the Class you selected is  EMI Fund, you will need to enter what department it will be charged to(also found in the Class List tab) in column M</t>
  </si>
  <si>
    <t xml:space="preserve">13. If you are adding a mileage expense you will need to enter the needed data into columns C,E,G,K,L &amp;M </t>
  </si>
  <si>
    <t xml:space="preserve">14. Add your initials and date at the bottom of the page in row 58 column F&amp;G  </t>
  </si>
  <si>
    <t xml:space="preserve">16. Make sure the totals on the receipts match the amounts you entered in column G. </t>
  </si>
  <si>
    <t>Bostwick Restaurant</t>
  </si>
  <si>
    <t>Dinner - Marvin Day, John &amp; Jane D</t>
  </si>
  <si>
    <t>GO Development</t>
  </si>
  <si>
    <t>GO Executive</t>
  </si>
  <si>
    <t>GO Communications</t>
  </si>
  <si>
    <t>GO Information Technology</t>
  </si>
  <si>
    <t>GO Regional Dir - Asia</t>
  </si>
  <si>
    <t>GO Regional Dir - Africa</t>
  </si>
  <si>
    <t>GO Programmes</t>
  </si>
  <si>
    <t>Class List</t>
  </si>
  <si>
    <t>Chick-fil-a</t>
  </si>
  <si>
    <t>In Transit Lunch - Florida Development Trip (John &amp; Jane)</t>
  </si>
  <si>
    <t>Gov of Egypt</t>
  </si>
  <si>
    <t>American Airlines</t>
  </si>
  <si>
    <t>flight to NIC office for Comm workshop</t>
  </si>
  <si>
    <t>Visa for jdoe assignment</t>
  </si>
  <si>
    <t>GO Fellowship Program</t>
  </si>
  <si>
    <t xml:space="preserve">Go Regional Dir - Latin America </t>
  </si>
  <si>
    <t>GO Executive Strategy</t>
  </si>
  <si>
    <t>GO HR- General</t>
  </si>
  <si>
    <t>GO HR - Early Careers</t>
  </si>
  <si>
    <t>GO HR - Member Care</t>
  </si>
  <si>
    <t>GO Admin</t>
  </si>
  <si>
    <t>GO HR - Office Events</t>
  </si>
  <si>
    <t>GO Marketing</t>
  </si>
  <si>
    <t>Date Submitted:MM/DD/YYY</t>
  </si>
  <si>
    <t>Growing Globally</t>
  </si>
  <si>
    <t>IT Datacenter Upgrades</t>
  </si>
  <si>
    <t>Member Care Emergency</t>
  </si>
  <si>
    <t>Geotech Programme</t>
  </si>
  <si>
    <t>GO Fellowship Second Office</t>
  </si>
  <si>
    <t>Enter Name</t>
  </si>
  <si>
    <t>John D/Brad</t>
  </si>
  <si>
    <t>Column1</t>
  </si>
  <si>
    <t>John B</t>
  </si>
  <si>
    <t>Brittany A</t>
  </si>
  <si>
    <t>Clarke</t>
  </si>
  <si>
    <t>John S</t>
  </si>
  <si>
    <t>David W</t>
  </si>
  <si>
    <t>Matthew</t>
  </si>
  <si>
    <t>Brad</t>
  </si>
  <si>
    <t>Jim</t>
  </si>
  <si>
    <t>Revised 1.10.2026</t>
  </si>
  <si>
    <t xml:space="preserve">Directors Conference </t>
  </si>
  <si>
    <t>John 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</si>
</sst>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0"/>
      <name val="Arial"/>
      <family val="2"/>
    </font>
    <font>
      <b/>
      <sz val="10"/>
      <color theme="1"/>
      <name val="Comic Sans MS"/>
      <family val="4"/>
    </font>
    <font>
      <sz val="10"/>
      <color theme="1"/>
      <name val="Comic Sans MS"/>
      <family val="4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7F7F7F"/>
        <bgColor rgb="FF7F7F7F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FFFCC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D8D8D8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D8D8D8"/>
      </top>
      <bottom style="medium">
        <color rgb="FF000000"/>
      </bottom>
      <diagonal/>
    </border>
    <border>
      <left style="thin">
        <color rgb="FFFFFFFF"/>
      </left>
      <right/>
      <top/>
      <bottom style="double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969696"/>
      </bottom>
      <diagonal/>
    </border>
    <border>
      <left style="thin">
        <color rgb="FFFFFFFF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9" fillId="0" borderId="0"/>
  </cellStyleXfs>
  <cellXfs count="88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43" fontId="8" fillId="0" borderId="13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4" xfId="0" applyFont="1" applyBorder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44" fontId="9" fillId="0" borderId="0" xfId="0" applyNumberFormat="1" applyFont="1"/>
    <xf numFmtId="0" fontId="10" fillId="0" borderId="0" xfId="0" applyFont="1"/>
    <xf numFmtId="44" fontId="11" fillId="0" borderId="16" xfId="0" applyNumberFormat="1" applyFont="1" applyBorder="1"/>
    <xf numFmtId="0" fontId="0" fillId="0" borderId="0" xfId="0" applyAlignment="1">
      <alignment horizontal="left" indent="1"/>
    </xf>
    <xf numFmtId="49" fontId="12" fillId="0" borderId="0" xfId="0" applyNumberFormat="1" applyFont="1" applyAlignment="1">
      <alignment wrapText="1"/>
    </xf>
    <xf numFmtId="0" fontId="1" fillId="0" borderId="0" xfId="2"/>
    <xf numFmtId="0" fontId="2" fillId="2" borderId="4" xfId="0" applyFont="1" applyFill="1" applyBorder="1"/>
    <xf numFmtId="0" fontId="2" fillId="0" borderId="17" xfId="0" applyFont="1" applyBorder="1"/>
    <xf numFmtId="44" fontId="9" fillId="0" borderId="15" xfId="0" applyNumberFormat="1" applyFont="1" applyBorder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44" fontId="0" fillId="0" borderId="1" xfId="1" applyFont="1" applyFill="1" applyBorder="1" applyProtection="1"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5" xfId="0" applyFont="1" applyBorder="1" applyAlignment="1" applyProtection="1">
      <alignment horizontal="center" vertical="top"/>
      <protection locked="0"/>
    </xf>
    <xf numFmtId="0" fontId="0" fillId="4" borderId="0" xfId="0" applyFill="1"/>
    <xf numFmtId="49" fontId="12" fillId="0" borderId="0" xfId="2" applyNumberFormat="1" applyFont="1" applyAlignment="1">
      <alignment wrapText="1"/>
    </xf>
    <xf numFmtId="0" fontId="15" fillId="0" borderId="0" xfId="0" applyFont="1"/>
    <xf numFmtId="0" fontId="13" fillId="0" borderId="0" xfId="0" applyFont="1"/>
    <xf numFmtId="0" fontId="14" fillId="4" borderId="0" xfId="0" applyFont="1" applyFill="1"/>
    <xf numFmtId="14" fontId="0" fillId="5" borderId="1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44" fontId="0" fillId="5" borderId="1" xfId="1" applyFont="1" applyFill="1" applyBorder="1" applyProtection="1"/>
    <xf numFmtId="0" fontId="0" fillId="5" borderId="0" xfId="0" applyFill="1" applyProtection="1">
      <protection locked="0"/>
    </xf>
    <xf numFmtId="0" fontId="0" fillId="5" borderId="0" xfId="0" applyFill="1"/>
    <xf numFmtId="14" fontId="6" fillId="6" borderId="7" xfId="0" applyNumberFormat="1" applyFont="1" applyFill="1" applyBorder="1" applyAlignment="1" applyProtection="1">
      <alignment horizontal="right" vertical="top" wrapText="1"/>
      <protection locked="0"/>
    </xf>
    <xf numFmtId="49" fontId="6" fillId="6" borderId="7" xfId="0" applyNumberFormat="1" applyFont="1" applyFill="1" applyBorder="1" applyAlignment="1" applyProtection="1">
      <alignment horizontal="right" vertical="top" wrapText="1"/>
      <protection locked="0"/>
    </xf>
    <xf numFmtId="14" fontId="6" fillId="6" borderId="12" xfId="0" applyNumberFormat="1" applyFont="1" applyFill="1" applyBorder="1" applyAlignment="1" applyProtection="1">
      <alignment horizontal="right" vertical="top" wrapText="1"/>
      <protection locked="0"/>
    </xf>
    <xf numFmtId="44" fontId="9" fillId="6" borderId="0" xfId="0" applyNumberFormat="1" applyFont="1" applyFill="1"/>
    <xf numFmtId="44" fontId="9" fillId="6" borderId="6" xfId="0" applyNumberFormat="1" applyFont="1" applyFill="1" applyBorder="1"/>
    <xf numFmtId="14" fontId="6" fillId="6" borderId="12" xfId="0" applyNumberFormat="1" applyFont="1" applyFill="1" applyBorder="1" applyAlignment="1" applyProtection="1">
      <alignment horizontal="right" vertical="top"/>
      <protection locked="0"/>
    </xf>
    <xf numFmtId="49" fontId="6" fillId="6" borderId="7" xfId="0" applyNumberFormat="1" applyFont="1" applyFill="1" applyBorder="1" applyAlignment="1" applyProtection="1">
      <alignment horizontal="right" vertical="top"/>
      <protection locked="0"/>
    </xf>
    <xf numFmtId="0" fontId="0" fillId="5" borderId="18" xfId="0" applyFill="1" applyBorder="1"/>
    <xf numFmtId="14" fontId="17" fillId="5" borderId="1" xfId="0" applyNumberFormat="1" applyFont="1" applyFill="1" applyBorder="1" applyAlignment="1" applyProtection="1">
      <alignment horizontal="center"/>
      <protection locked="0"/>
    </xf>
    <xf numFmtId="14" fontId="18" fillId="5" borderId="1" xfId="0" applyNumberFormat="1" applyFont="1" applyFill="1" applyBorder="1" applyAlignment="1" applyProtection="1">
      <alignment horizontal="center" wrapText="1"/>
      <protection locked="0"/>
    </xf>
    <xf numFmtId="0" fontId="20" fillId="0" borderId="20" xfId="6" applyFont="1" applyBorder="1" applyAlignment="1">
      <alignment wrapText="1"/>
    </xf>
    <xf numFmtId="0" fontId="20" fillId="0" borderId="0" xfId="6" applyFont="1" applyAlignment="1">
      <alignment wrapText="1"/>
    </xf>
    <xf numFmtId="0" fontId="20" fillId="7" borderId="20" xfId="6" applyFont="1" applyFill="1" applyBorder="1" applyAlignment="1">
      <alignment wrapText="1"/>
    </xf>
    <xf numFmtId="0" fontId="21" fillId="0" borderId="0" xfId="0" applyFont="1"/>
    <xf numFmtId="0" fontId="0" fillId="5" borderId="2" xfId="0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0" fillId="0" borderId="0" xfId="0"/>
    <xf numFmtId="0" fontId="13" fillId="4" borderId="0" xfId="0" applyFont="1" applyFill="1"/>
    <xf numFmtId="0" fontId="0" fillId="4" borderId="0" xfId="0" applyFill="1"/>
    <xf numFmtId="0" fontId="16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15" fillId="0" borderId="0" xfId="0" applyFont="1"/>
    <xf numFmtId="0" fontId="6" fillId="6" borderId="8" xfId="0" applyFont="1" applyFill="1" applyBorder="1" applyAlignment="1" applyProtection="1">
      <alignment horizontal="left" vertical="top"/>
      <protection locked="0"/>
    </xf>
    <xf numFmtId="0" fontId="4" fillId="5" borderId="9" xfId="0" applyFont="1" applyFill="1" applyBorder="1" applyProtection="1">
      <protection locked="0"/>
    </xf>
    <xf numFmtId="0" fontId="4" fillId="5" borderId="10" xfId="0" applyFont="1" applyFill="1" applyBorder="1" applyProtection="1">
      <protection locked="0"/>
    </xf>
    <xf numFmtId="0" fontId="0" fillId="5" borderId="0" xfId="0" applyFill="1" applyProtection="1">
      <protection locked="0"/>
    </xf>
    <xf numFmtId="0" fontId="4" fillId="5" borderId="0" xfId="0" applyFont="1" applyFill="1" applyProtection="1">
      <protection locked="0"/>
    </xf>
    <xf numFmtId="0" fontId="4" fillId="5" borderId="11" xfId="0" applyFont="1" applyFill="1" applyBorder="1" applyProtection="1">
      <protection locked="0"/>
    </xf>
    <xf numFmtId="0" fontId="4" fillId="5" borderId="6" xfId="0" applyFont="1" applyFill="1" applyBorder="1" applyProtection="1"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/>
    </xf>
    <xf numFmtId="0" fontId="2" fillId="5" borderId="2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" fillId="3" borderId="0" xfId="0" applyFont="1" applyFill="1" applyAlignment="1" applyProtection="1">
      <alignment horizontal="center" vertical="center" wrapText="1" readingOrder="1"/>
      <protection locked="0"/>
    </xf>
    <xf numFmtId="0" fontId="4" fillId="0" borderId="0" xfId="0" applyFont="1" applyProtection="1">
      <protection locked="0"/>
    </xf>
    <xf numFmtId="0" fontId="4" fillId="0" borderId="6" xfId="0" applyFont="1" applyBorder="1" applyProtection="1"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</cellXfs>
  <cellStyles count="7">
    <cellStyle name="Currency" xfId="1" builtinId="4"/>
    <cellStyle name="Normal" xfId="0" builtinId="0"/>
    <cellStyle name="Normal 10" xfId="2" xr:uid="{00000000-0005-0000-0000-000002000000}"/>
    <cellStyle name="Normal 12" xfId="5" xr:uid="{D1ECCE10-C879-4C35-BC67-CFD91090261E}"/>
    <cellStyle name="Normal 2" xfId="3" xr:uid="{E3A8990C-0590-46E0-A998-56EA977D40D8}"/>
    <cellStyle name="Normal 2 3" xfId="4" xr:uid="{C068D876-3554-4324-A39C-D185597D4933}"/>
    <cellStyle name="Normal_Dimension Values - A" xfId="6" xr:uid="{F7EDCBBB-9DF4-47A8-AD64-A8263DC94498}"/>
  </cellStyles>
  <dxfs count="15"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i val="0"/>
        <color auto="1"/>
      </font>
    </dxf>
    <dxf>
      <font>
        <b/>
        <i val="0"/>
        <color rgb="FFFF0000"/>
      </font>
    </dxf>
    <dxf>
      <font>
        <b val="0"/>
        <i/>
        <color rgb="FFFF0000"/>
      </font>
    </dxf>
    <dxf>
      <font>
        <b/>
        <i/>
        <color indexed="10"/>
        <name val="Cambria"/>
        <scheme val="none"/>
      </font>
    </dxf>
    <dxf>
      <font>
        <b val="0"/>
        <i/>
        <color rgb="FFFF0000"/>
      </font>
    </dxf>
    <dxf>
      <font>
        <b/>
        <i/>
        <color indexed="10"/>
        <name val="Cambria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432210</xdr:colOff>
      <xdr:row>3</xdr:row>
      <xdr:rowOff>148385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04825" cy="9693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2</xdr:col>
      <xdr:colOff>381000</xdr:colOff>
      <xdr:row>9</xdr:row>
      <xdr:rowOff>67488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E31E298-20BC-296B-6308-C74D6C445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91235" cy="121048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Categories" displayName="ExpenseCategories" ref="A1:A44" totalsRowShown="0" dataDxfId="14">
  <autoFilter ref="A1:A44" xr:uid="{00000000-000C-0000-FFFF-FFFF00000000}"/>
  <sortState xmlns:xlrd2="http://schemas.microsoft.com/office/spreadsheetml/2017/richdata2" ref="A2:A56">
    <sortCondition ref="A1:A56"/>
  </sortState>
  <tableColumns count="1">
    <tableColumn id="1" xr3:uid="{00000000-0010-0000-0000-000001000000}" name="Expense Category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4E80AF-9B24-44AC-8D06-F39423B7618E}" name="Table2" displayName="Table2" ref="A1:B21" totalsRowShown="0" headerRowDxfId="12">
  <autoFilter ref="A1:B21" xr:uid="{00000000-0001-0000-0400-000000000000}"/>
  <sortState xmlns:xlrd2="http://schemas.microsoft.com/office/spreadsheetml/2017/richdata2" ref="A2:A23">
    <sortCondition ref="A1:A25"/>
  </sortState>
  <tableColumns count="2">
    <tableColumn id="1" xr3:uid="{0EB0CF5A-2DDC-429B-BC77-516DF8862F8D}" name="Class List"/>
    <tableColumn id="2" xr3:uid="{9AEBBCBB-91E4-4BAD-B2DA-5965E436DAE3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workbookViewId="0">
      <selection activeCell="A21" sqref="A21:C21"/>
    </sheetView>
  </sheetViews>
  <sheetFormatPr defaultRowHeight="14.5" x14ac:dyDescent="0.35"/>
  <cols>
    <col min="1" max="1" width="98.54296875" customWidth="1"/>
    <col min="2" max="2" width="6.7265625" customWidth="1"/>
    <col min="3" max="3" width="24.453125" customWidth="1"/>
    <col min="4" max="4" width="65.54296875" customWidth="1"/>
    <col min="5" max="5" width="10" customWidth="1"/>
    <col min="10" max="10" width="9.7265625" customWidth="1"/>
  </cols>
  <sheetData>
    <row r="1" spans="1:14" x14ac:dyDescent="0.35">
      <c r="A1" s="30" t="s">
        <v>64</v>
      </c>
    </row>
    <row r="2" spans="1:14" x14ac:dyDescent="0.35">
      <c r="A2" s="30" t="s">
        <v>66</v>
      </c>
    </row>
    <row r="3" spans="1:14" ht="22.5" customHeight="1" x14ac:dyDescent="0.45">
      <c r="A3" s="60" t="s">
        <v>74</v>
      </c>
      <c r="B3" s="60"/>
      <c r="C3" s="60"/>
      <c r="D3" s="60"/>
    </row>
    <row r="4" spans="1:14" ht="21" x14ac:dyDescent="0.5">
      <c r="A4" s="32" t="s">
        <v>76</v>
      </c>
    </row>
    <row r="5" spans="1:14" x14ac:dyDescent="0.35">
      <c r="A5" s="57" t="s">
        <v>75</v>
      </c>
      <c r="B5" s="57"/>
      <c r="C5" s="57"/>
    </row>
    <row r="6" spans="1:14" x14ac:dyDescent="0.35">
      <c r="A6" s="57" t="s">
        <v>97</v>
      </c>
      <c r="B6" s="57"/>
      <c r="C6" s="57"/>
    </row>
    <row r="7" spans="1:14" x14ac:dyDescent="0.35">
      <c r="A7" s="57" t="s">
        <v>98</v>
      </c>
      <c r="B7" s="57"/>
      <c r="C7" s="57"/>
    </row>
    <row r="8" spans="1:14" x14ac:dyDescent="0.35">
      <c r="A8" s="57" t="s">
        <v>99</v>
      </c>
      <c r="B8" s="57"/>
      <c r="C8" s="57"/>
      <c r="D8" s="61" t="s">
        <v>84</v>
      </c>
      <c r="E8" s="61"/>
      <c r="F8" s="61"/>
      <c r="G8" s="61"/>
      <c r="H8" s="61"/>
      <c r="I8" s="61"/>
      <c r="J8" s="61"/>
    </row>
    <row r="9" spans="1:14" x14ac:dyDescent="0.35">
      <c r="A9" s="57" t="s">
        <v>100</v>
      </c>
      <c r="B9" s="57"/>
      <c r="C9" s="57"/>
    </row>
    <row r="10" spans="1:14" ht="15.5" x14ac:dyDescent="0.35">
      <c r="A10" s="57" t="s">
        <v>101</v>
      </c>
      <c r="B10" s="57"/>
      <c r="C10" s="57"/>
      <c r="D10" s="34" t="s">
        <v>88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14" x14ac:dyDescent="0.35">
      <c r="A11" s="57" t="s">
        <v>102</v>
      </c>
      <c r="B11" s="57"/>
      <c r="C11" s="57"/>
    </row>
    <row r="12" spans="1:14" x14ac:dyDescent="0.35">
      <c r="A12" s="57" t="s">
        <v>103</v>
      </c>
      <c r="B12" s="57"/>
      <c r="C12" s="57"/>
    </row>
    <row r="13" spans="1:14" x14ac:dyDescent="0.35">
      <c r="A13" s="57" t="s">
        <v>104</v>
      </c>
      <c r="B13" s="57"/>
      <c r="C13" s="57"/>
    </row>
    <row r="14" spans="1:14" x14ac:dyDescent="0.35">
      <c r="A14" s="57" t="s">
        <v>105</v>
      </c>
      <c r="B14" s="57"/>
      <c r="C14" s="57"/>
      <c r="D14" s="58" t="s">
        <v>90</v>
      </c>
      <c r="E14" s="58"/>
      <c r="F14" s="58"/>
      <c r="G14" s="58"/>
      <c r="H14" s="58"/>
      <c r="I14" s="58"/>
      <c r="J14" s="58"/>
      <c r="K14" s="33"/>
      <c r="L14" s="33"/>
    </row>
    <row r="15" spans="1:14" x14ac:dyDescent="0.35">
      <c r="A15" s="57" t="s">
        <v>106</v>
      </c>
      <c r="B15" s="57"/>
      <c r="C15" s="57"/>
      <c r="D15" s="59" t="s">
        <v>85</v>
      </c>
      <c r="E15" s="59"/>
      <c r="F15" s="59"/>
    </row>
    <row r="16" spans="1:14" x14ac:dyDescent="0.35">
      <c r="A16" s="57" t="s">
        <v>107</v>
      </c>
      <c r="B16" s="57"/>
      <c r="C16" s="57"/>
    </row>
    <row r="17" spans="1:7" x14ac:dyDescent="0.35">
      <c r="A17" s="57" t="s">
        <v>108</v>
      </c>
      <c r="B17" s="57"/>
      <c r="C17" s="57"/>
      <c r="D17" s="59" t="s">
        <v>89</v>
      </c>
      <c r="E17" s="59"/>
    </row>
    <row r="18" spans="1:7" x14ac:dyDescent="0.35">
      <c r="A18" s="57" t="s">
        <v>109</v>
      </c>
      <c r="B18" s="57"/>
      <c r="C18" s="57"/>
    </row>
    <row r="19" spans="1:7" x14ac:dyDescent="0.35">
      <c r="A19" s="57" t="s">
        <v>77</v>
      </c>
      <c r="B19" s="57"/>
      <c r="C19" s="57"/>
    </row>
    <row r="20" spans="1:7" x14ac:dyDescent="0.35">
      <c r="A20" s="57" t="s">
        <v>110</v>
      </c>
      <c r="B20" s="57"/>
      <c r="C20" s="57"/>
      <c r="D20" s="59" t="s">
        <v>94</v>
      </c>
      <c r="E20" s="59"/>
      <c r="F20" s="59"/>
      <c r="G20" s="59"/>
    </row>
    <row r="21" spans="1:7" x14ac:dyDescent="0.35">
      <c r="A21" s="59" t="s">
        <v>91</v>
      </c>
      <c r="B21" s="59"/>
      <c r="C21" s="59"/>
    </row>
    <row r="22" spans="1:7" x14ac:dyDescent="0.35">
      <c r="A22" s="59" t="s">
        <v>92</v>
      </c>
      <c r="B22" s="59"/>
      <c r="C22" s="59"/>
    </row>
    <row r="23" spans="1:7" x14ac:dyDescent="0.35">
      <c r="A23" s="57" t="s">
        <v>78</v>
      </c>
      <c r="B23" s="57"/>
      <c r="C23" s="57"/>
      <c r="D23" s="30" t="s">
        <v>87</v>
      </c>
    </row>
    <row r="24" spans="1:7" x14ac:dyDescent="0.35">
      <c r="A24" s="57" t="s">
        <v>93</v>
      </c>
      <c r="B24" s="57"/>
      <c r="C24" s="57"/>
    </row>
    <row r="25" spans="1:7" x14ac:dyDescent="0.35">
      <c r="A25" s="57" t="s">
        <v>86</v>
      </c>
      <c r="B25" s="57"/>
      <c r="C25" s="57"/>
    </row>
    <row r="26" spans="1:7" x14ac:dyDescent="0.35">
      <c r="A26" s="57"/>
      <c r="B26" s="57"/>
      <c r="C26" s="57"/>
    </row>
    <row r="27" spans="1:7" ht="21" x14ac:dyDescent="0.5">
      <c r="A27" s="62" t="s">
        <v>95</v>
      </c>
      <c r="B27" s="62"/>
      <c r="C27" s="62"/>
    </row>
    <row r="28" spans="1:7" x14ac:dyDescent="0.35">
      <c r="A28" s="57" t="s">
        <v>79</v>
      </c>
      <c r="B28" s="57"/>
      <c r="C28" s="57"/>
    </row>
    <row r="29" spans="1:7" x14ac:dyDescent="0.35">
      <c r="A29" s="57" t="s">
        <v>81</v>
      </c>
      <c r="B29" s="57"/>
      <c r="C29" s="57"/>
    </row>
    <row r="30" spans="1:7" x14ac:dyDescent="0.35">
      <c r="A30" s="57" t="s">
        <v>80</v>
      </c>
      <c r="B30" s="57"/>
      <c r="C30" s="57"/>
    </row>
    <row r="31" spans="1:7" x14ac:dyDescent="0.35">
      <c r="A31" s="57" t="s">
        <v>82</v>
      </c>
      <c r="B31" s="57"/>
      <c r="C31" s="57"/>
    </row>
    <row r="32" spans="1:7" x14ac:dyDescent="0.35">
      <c r="A32" s="57" t="s">
        <v>96</v>
      </c>
      <c r="B32" s="57"/>
      <c r="C32" s="57"/>
    </row>
    <row r="33" spans="1:3" x14ac:dyDescent="0.35">
      <c r="A33" s="57" t="s">
        <v>83</v>
      </c>
      <c r="B33" s="57"/>
      <c r="C33" s="57"/>
    </row>
  </sheetData>
  <mergeCells count="35">
    <mergeCell ref="A32:C32"/>
    <mergeCell ref="A33:C33"/>
    <mergeCell ref="D20:G20"/>
    <mergeCell ref="A16:C16"/>
    <mergeCell ref="D17:E17"/>
    <mergeCell ref="A21:C21"/>
    <mergeCell ref="A22:C22"/>
    <mergeCell ref="A28:C28"/>
    <mergeCell ref="A29:C29"/>
    <mergeCell ref="A30:C30"/>
    <mergeCell ref="A31:C31"/>
    <mergeCell ref="A26:C26"/>
    <mergeCell ref="A27:C27"/>
    <mergeCell ref="A17:C17"/>
    <mergeCell ref="A18:C18"/>
    <mergeCell ref="A19:C19"/>
    <mergeCell ref="A3:D3"/>
    <mergeCell ref="A5:C5"/>
    <mergeCell ref="A6:C6"/>
    <mergeCell ref="A7:C7"/>
    <mergeCell ref="A8:C8"/>
    <mergeCell ref="D8:J8"/>
    <mergeCell ref="D14:J14"/>
    <mergeCell ref="D15:F15"/>
    <mergeCell ref="A23:C23"/>
    <mergeCell ref="A24:C24"/>
    <mergeCell ref="A25:C25"/>
    <mergeCell ref="A14:C14"/>
    <mergeCell ref="A15:C15"/>
    <mergeCell ref="A20:C20"/>
    <mergeCell ref="A9:C9"/>
    <mergeCell ref="A10:C10"/>
    <mergeCell ref="A11:C11"/>
    <mergeCell ref="A12:C12"/>
    <mergeCell ref="A13:C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3"/>
  <sheetViews>
    <sheetView zoomScale="85" zoomScaleNormal="85" workbookViewId="0">
      <pane ySplit="7" topLeftCell="A8" activePane="bottomLeft" state="frozen"/>
      <selection pane="bottomLeft" activeCell="N27" sqref="N27"/>
    </sheetView>
  </sheetViews>
  <sheetFormatPr defaultRowHeight="14.5" x14ac:dyDescent="0.35"/>
  <cols>
    <col min="3" max="3" width="9.54296875" bestFit="1" customWidth="1"/>
    <col min="4" max="4" width="25" customWidth="1"/>
    <col min="5" max="5" width="47.54296875" customWidth="1"/>
    <col min="6" max="6" width="31.453125" bestFit="1" customWidth="1"/>
    <col min="7" max="7" width="12.81640625" bestFit="1" customWidth="1"/>
    <col min="8" max="8" width="8.81640625" bestFit="1" customWidth="1"/>
    <col min="9" max="9" width="10.7265625" bestFit="1" customWidth="1"/>
    <col min="10" max="10" width="15.26953125" bestFit="1" customWidth="1"/>
    <col min="11" max="11" width="27.453125" customWidth="1"/>
    <col min="12" max="12" width="12.453125" customWidth="1"/>
    <col min="13" max="13" width="11.1796875" bestFit="1" customWidth="1"/>
    <col min="14" max="14" width="22" bestFit="1" customWidth="1"/>
    <col min="15" max="15" width="10.7265625" bestFit="1" customWidth="1"/>
    <col min="16" max="16" width="5.1796875" customWidth="1"/>
    <col min="17" max="17" width="3" hidden="1" customWidth="1"/>
  </cols>
  <sheetData>
    <row r="1" spans="1:17" ht="25.5" customHeight="1" x14ac:dyDescent="0.35">
      <c r="F1" s="73" t="s">
        <v>0</v>
      </c>
      <c r="G1" s="73"/>
      <c r="H1" s="73"/>
      <c r="I1" s="73"/>
      <c r="J1" s="73"/>
      <c r="K1" s="74" t="s">
        <v>67</v>
      </c>
      <c r="L1" s="75"/>
      <c r="M1" s="75"/>
      <c r="N1" s="76"/>
      <c r="O1" s="19"/>
      <c r="P1" s="19"/>
      <c r="Q1" s="18"/>
    </row>
    <row r="2" spans="1:17" ht="20.25" customHeight="1" x14ac:dyDescent="0.35">
      <c r="G2" s="77" t="s">
        <v>1</v>
      </c>
      <c r="H2" s="77"/>
      <c r="I2" s="77"/>
      <c r="K2" s="23" t="s">
        <v>2</v>
      </c>
      <c r="L2" s="83" t="s">
        <v>32</v>
      </c>
      <c r="M2" s="84"/>
      <c r="N2" s="22"/>
    </row>
    <row r="3" spans="1:17" ht="21.75" customHeight="1" x14ac:dyDescent="0.35">
      <c r="K3" s="23" t="s">
        <v>3</v>
      </c>
      <c r="L3" s="49">
        <v>45159</v>
      </c>
      <c r="M3" s="22"/>
      <c r="N3" s="22"/>
    </row>
    <row r="4" spans="1:17" ht="18.75" customHeight="1" x14ac:dyDescent="0.35">
      <c r="K4" s="23" t="s">
        <v>4</v>
      </c>
      <c r="L4" s="24">
        <v>0.65500000000000003</v>
      </c>
      <c r="M4" s="22"/>
      <c r="N4" s="22"/>
    </row>
    <row r="7" spans="1:17" s="1" customFormat="1" x14ac:dyDescent="0.35">
      <c r="A7" s="1" t="s">
        <v>5</v>
      </c>
      <c r="B7" s="1" t="s">
        <v>6</v>
      </c>
      <c r="C7" s="1" t="s">
        <v>7</v>
      </c>
      <c r="D7" s="1" t="s">
        <v>8</v>
      </c>
      <c r="E7" s="1" t="s">
        <v>9</v>
      </c>
      <c r="F7" s="1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</row>
    <row r="8" spans="1:17" x14ac:dyDescent="0.35">
      <c r="A8">
        <v>1</v>
      </c>
      <c r="B8" t="str">
        <f t="shared" ref="B8:B13" si="0">IF(ISBLANK(C8),"",IF($L$3-C8&gt;60,"Yes","No"))</f>
        <v>No</v>
      </c>
      <c r="C8" s="50">
        <v>45114</v>
      </c>
      <c r="D8" s="36" t="s">
        <v>111</v>
      </c>
      <c r="E8" s="36" t="s">
        <v>112</v>
      </c>
      <c r="F8" s="36" t="s">
        <v>52</v>
      </c>
      <c r="G8" s="37">
        <v>105.4</v>
      </c>
      <c r="H8" s="36" t="s">
        <v>65</v>
      </c>
      <c r="I8" s="36">
        <v>1</v>
      </c>
      <c r="J8" s="38">
        <f t="shared" ref="J8:J13" si="1">G8*I8</f>
        <v>105.4</v>
      </c>
      <c r="K8" s="48" t="s">
        <v>113</v>
      </c>
    </row>
    <row r="9" spans="1:17" x14ac:dyDescent="0.35">
      <c r="A9">
        <v>2</v>
      </c>
      <c r="B9" t="str">
        <f t="shared" si="0"/>
        <v>No</v>
      </c>
      <c r="C9" s="35">
        <v>45109</v>
      </c>
      <c r="D9" s="36" t="s">
        <v>121</v>
      </c>
      <c r="E9" s="36" t="s">
        <v>122</v>
      </c>
      <c r="F9" s="36" t="s">
        <v>52</v>
      </c>
      <c r="G9" s="37">
        <v>15.34</v>
      </c>
      <c r="H9" s="36" t="s">
        <v>65</v>
      </c>
      <c r="I9" s="36">
        <v>1</v>
      </c>
      <c r="J9" s="38">
        <f t="shared" si="1"/>
        <v>15.34</v>
      </c>
      <c r="K9" s="48" t="s">
        <v>113</v>
      </c>
    </row>
    <row r="10" spans="1:17" x14ac:dyDescent="0.35">
      <c r="A10">
        <v>3</v>
      </c>
      <c r="B10" t="str">
        <f t="shared" si="0"/>
        <v>No</v>
      </c>
      <c r="C10" s="35">
        <v>45138</v>
      </c>
      <c r="D10" s="36" t="s">
        <v>124</v>
      </c>
      <c r="E10" s="36" t="s">
        <v>125</v>
      </c>
      <c r="F10" s="36" t="s">
        <v>56</v>
      </c>
      <c r="G10" s="37">
        <v>588.98</v>
      </c>
      <c r="H10" s="36" t="s">
        <v>65</v>
      </c>
      <c r="I10" s="36">
        <v>1</v>
      </c>
      <c r="J10" s="38">
        <f t="shared" si="1"/>
        <v>588.98</v>
      </c>
      <c r="K10" s="36" t="s">
        <v>115</v>
      </c>
    </row>
    <row r="11" spans="1:17" x14ac:dyDescent="0.35">
      <c r="A11">
        <v>4</v>
      </c>
      <c r="B11" t="str">
        <f t="shared" si="0"/>
        <v>No</v>
      </c>
      <c r="C11" s="35">
        <v>45140</v>
      </c>
      <c r="D11" s="36" t="s">
        <v>123</v>
      </c>
      <c r="E11" s="36" t="s">
        <v>126</v>
      </c>
      <c r="F11" s="36" t="s">
        <v>60</v>
      </c>
      <c r="G11" s="37">
        <v>25</v>
      </c>
      <c r="H11" s="36" t="s">
        <v>65</v>
      </c>
      <c r="I11" s="36">
        <v>1</v>
      </c>
      <c r="J11" s="38">
        <f t="shared" si="1"/>
        <v>25</v>
      </c>
      <c r="K11" s="36" t="s">
        <v>115</v>
      </c>
    </row>
    <row r="12" spans="1:17" x14ac:dyDescent="0.35">
      <c r="A12">
        <v>5</v>
      </c>
      <c r="B12" t="str">
        <f t="shared" si="0"/>
        <v/>
      </c>
      <c r="C12" s="35"/>
      <c r="D12" s="36"/>
      <c r="E12" s="36"/>
      <c r="F12" s="36"/>
      <c r="G12" s="37"/>
      <c r="H12" s="36"/>
      <c r="I12" s="36"/>
      <c r="J12" s="38">
        <f t="shared" si="1"/>
        <v>0</v>
      </c>
      <c r="K12" s="36"/>
    </row>
    <row r="13" spans="1:17" x14ac:dyDescent="0.35">
      <c r="A13">
        <v>6</v>
      </c>
      <c r="B13" t="str">
        <f t="shared" si="0"/>
        <v/>
      </c>
      <c r="C13" s="35"/>
      <c r="D13" s="36"/>
      <c r="E13" s="36"/>
      <c r="F13" s="36"/>
      <c r="G13" s="37"/>
      <c r="H13" s="36"/>
      <c r="I13" s="36"/>
      <c r="J13" s="38">
        <f t="shared" si="1"/>
        <v>0</v>
      </c>
      <c r="K13" s="36"/>
    </row>
    <row r="14" spans="1:17" x14ac:dyDescent="0.35">
      <c r="A14">
        <v>7</v>
      </c>
      <c r="B14" t="str">
        <f t="shared" ref="B14:B52" si="2">IF(ISBLANK(C14),"",IF($L$3-C14&gt;60,"Yes","No"))</f>
        <v/>
      </c>
      <c r="C14" s="35"/>
      <c r="D14" s="36"/>
      <c r="E14" s="36"/>
      <c r="F14" s="36"/>
      <c r="G14" s="37"/>
      <c r="H14" s="36"/>
      <c r="I14" s="36"/>
      <c r="J14" s="38">
        <f t="shared" ref="J14:J44" si="3">G14*I14</f>
        <v>0</v>
      </c>
      <c r="K14" s="36"/>
    </row>
    <row r="15" spans="1:17" x14ac:dyDescent="0.35">
      <c r="A15">
        <v>8</v>
      </c>
      <c r="B15" t="str">
        <f t="shared" si="2"/>
        <v/>
      </c>
      <c r="C15" s="35"/>
      <c r="D15" s="36"/>
      <c r="E15" s="36"/>
      <c r="F15" s="36"/>
      <c r="G15" s="37"/>
      <c r="H15" s="36"/>
      <c r="I15" s="36"/>
      <c r="J15" s="38">
        <f t="shared" si="3"/>
        <v>0</v>
      </c>
      <c r="K15" s="36"/>
    </row>
    <row r="16" spans="1:17" x14ac:dyDescent="0.35">
      <c r="A16">
        <v>9</v>
      </c>
      <c r="B16" t="str">
        <f t="shared" si="2"/>
        <v/>
      </c>
      <c r="C16" s="35"/>
      <c r="D16" s="36"/>
      <c r="E16" s="36"/>
      <c r="F16" s="36"/>
      <c r="G16" s="37"/>
      <c r="H16" s="36"/>
      <c r="I16" s="36"/>
      <c r="J16" s="38">
        <f t="shared" si="3"/>
        <v>0</v>
      </c>
      <c r="K16" s="36"/>
    </row>
    <row r="17" spans="1:11" x14ac:dyDescent="0.35">
      <c r="A17">
        <v>10</v>
      </c>
      <c r="B17" t="str">
        <f t="shared" si="2"/>
        <v/>
      </c>
      <c r="C17" s="35"/>
      <c r="D17" s="36"/>
      <c r="E17" s="36"/>
      <c r="F17" s="36"/>
      <c r="G17" s="37"/>
      <c r="H17" s="36"/>
      <c r="I17" s="36"/>
      <c r="J17" s="38">
        <f t="shared" si="3"/>
        <v>0</v>
      </c>
      <c r="K17" s="36"/>
    </row>
    <row r="18" spans="1:11" x14ac:dyDescent="0.35">
      <c r="A18">
        <v>11</v>
      </c>
      <c r="B18" t="str">
        <f t="shared" si="2"/>
        <v/>
      </c>
      <c r="C18" s="35"/>
      <c r="D18" s="36"/>
      <c r="E18" s="36"/>
      <c r="F18" s="36"/>
      <c r="G18" s="37"/>
      <c r="H18" s="36"/>
      <c r="I18" s="36"/>
      <c r="J18" s="38">
        <f t="shared" si="3"/>
        <v>0</v>
      </c>
      <c r="K18" s="36"/>
    </row>
    <row r="19" spans="1:11" x14ac:dyDescent="0.35">
      <c r="A19">
        <v>12</v>
      </c>
      <c r="B19" t="str">
        <f t="shared" si="2"/>
        <v/>
      </c>
      <c r="C19" s="35"/>
      <c r="D19" s="36"/>
      <c r="E19" s="36"/>
      <c r="F19" s="36"/>
      <c r="G19" s="37"/>
      <c r="H19" s="36"/>
      <c r="I19" s="36"/>
      <c r="J19" s="38">
        <f t="shared" si="3"/>
        <v>0</v>
      </c>
      <c r="K19" s="36"/>
    </row>
    <row r="20" spans="1:11" x14ac:dyDescent="0.35">
      <c r="A20">
        <v>13</v>
      </c>
      <c r="B20" t="str">
        <f t="shared" si="2"/>
        <v/>
      </c>
      <c r="C20" s="35"/>
      <c r="D20" s="36"/>
      <c r="E20" s="36"/>
      <c r="F20" s="36"/>
      <c r="G20" s="37"/>
      <c r="H20" s="36"/>
      <c r="I20" s="36"/>
      <c r="J20" s="38">
        <f t="shared" si="3"/>
        <v>0</v>
      </c>
      <c r="K20" s="36"/>
    </row>
    <row r="21" spans="1:11" x14ac:dyDescent="0.35">
      <c r="A21">
        <v>14</v>
      </c>
      <c r="B21" t="str">
        <f t="shared" si="2"/>
        <v/>
      </c>
      <c r="C21" s="35"/>
      <c r="D21" s="36"/>
      <c r="E21" s="36"/>
      <c r="F21" s="36"/>
      <c r="G21" s="37"/>
      <c r="H21" s="36"/>
      <c r="I21" s="36"/>
      <c r="J21" s="38">
        <f t="shared" si="3"/>
        <v>0</v>
      </c>
      <c r="K21" s="36"/>
    </row>
    <row r="22" spans="1:11" x14ac:dyDescent="0.35">
      <c r="A22">
        <v>15</v>
      </c>
      <c r="B22" t="str">
        <f t="shared" si="2"/>
        <v/>
      </c>
      <c r="C22" s="35"/>
      <c r="D22" s="36"/>
      <c r="E22" s="36"/>
      <c r="F22" s="36"/>
      <c r="G22" s="37"/>
      <c r="H22" s="36"/>
      <c r="I22" s="36"/>
      <c r="J22" s="38">
        <f t="shared" si="3"/>
        <v>0</v>
      </c>
      <c r="K22" s="36"/>
    </row>
    <row r="23" spans="1:11" x14ac:dyDescent="0.35">
      <c r="A23">
        <v>16</v>
      </c>
      <c r="B23" t="str">
        <f t="shared" si="2"/>
        <v/>
      </c>
      <c r="C23" s="35"/>
      <c r="D23" s="36"/>
      <c r="E23" s="36"/>
      <c r="F23" s="36"/>
      <c r="G23" s="37"/>
      <c r="H23" s="36"/>
      <c r="I23" s="36"/>
      <c r="J23" s="38">
        <f t="shared" si="3"/>
        <v>0</v>
      </c>
      <c r="K23" s="36"/>
    </row>
    <row r="24" spans="1:11" x14ac:dyDescent="0.35">
      <c r="A24">
        <v>17</v>
      </c>
      <c r="B24" t="str">
        <f t="shared" si="2"/>
        <v/>
      </c>
      <c r="C24" s="35"/>
      <c r="D24" s="36"/>
      <c r="E24" s="36"/>
      <c r="F24" s="36"/>
      <c r="G24" s="37"/>
      <c r="H24" s="36"/>
      <c r="I24" s="36"/>
      <c r="J24" s="38">
        <f t="shared" si="3"/>
        <v>0</v>
      </c>
      <c r="K24" s="36"/>
    </row>
    <row r="25" spans="1:11" x14ac:dyDescent="0.35">
      <c r="A25">
        <v>18</v>
      </c>
      <c r="B25" t="str">
        <f t="shared" si="2"/>
        <v/>
      </c>
      <c r="C25" s="35"/>
      <c r="D25" s="36"/>
      <c r="E25" s="36"/>
      <c r="F25" s="36"/>
      <c r="G25" s="37"/>
      <c r="H25" s="36"/>
      <c r="I25" s="36"/>
      <c r="J25" s="38">
        <f t="shared" si="3"/>
        <v>0</v>
      </c>
      <c r="K25" s="36"/>
    </row>
    <row r="26" spans="1:11" x14ac:dyDescent="0.35">
      <c r="A26">
        <v>19</v>
      </c>
      <c r="B26" t="str">
        <f t="shared" si="2"/>
        <v/>
      </c>
      <c r="C26" s="35"/>
      <c r="D26" s="36"/>
      <c r="E26" s="36"/>
      <c r="F26" s="36"/>
      <c r="G26" s="37"/>
      <c r="H26" s="36"/>
      <c r="I26" s="36"/>
      <c r="J26" s="38">
        <f t="shared" si="3"/>
        <v>0</v>
      </c>
      <c r="K26" s="36"/>
    </row>
    <row r="27" spans="1:11" x14ac:dyDescent="0.35">
      <c r="A27">
        <v>20</v>
      </c>
      <c r="B27" t="str">
        <f t="shared" si="2"/>
        <v/>
      </c>
      <c r="C27" s="35"/>
      <c r="D27" s="36"/>
      <c r="E27" s="36"/>
      <c r="F27" s="36"/>
      <c r="G27" s="37"/>
      <c r="H27" s="36"/>
      <c r="I27" s="36"/>
      <c r="J27" s="38">
        <f t="shared" si="3"/>
        <v>0</v>
      </c>
      <c r="K27" s="36"/>
    </row>
    <row r="28" spans="1:11" x14ac:dyDescent="0.35">
      <c r="A28">
        <v>21</v>
      </c>
      <c r="B28" t="str">
        <f t="shared" si="2"/>
        <v/>
      </c>
      <c r="C28" s="35"/>
      <c r="D28" s="36"/>
      <c r="E28" s="36"/>
      <c r="F28" s="36"/>
      <c r="G28" s="37"/>
      <c r="H28" s="36"/>
      <c r="I28" s="36"/>
      <c r="J28" s="38">
        <f t="shared" si="3"/>
        <v>0</v>
      </c>
      <c r="K28" s="36"/>
    </row>
    <row r="29" spans="1:11" x14ac:dyDescent="0.35">
      <c r="A29">
        <v>22</v>
      </c>
      <c r="B29" t="str">
        <f t="shared" si="2"/>
        <v/>
      </c>
      <c r="C29" s="35"/>
      <c r="D29" s="36"/>
      <c r="E29" s="36"/>
      <c r="F29" s="36"/>
      <c r="G29" s="37"/>
      <c r="H29" s="36"/>
      <c r="I29" s="36"/>
      <c r="J29" s="38">
        <f t="shared" si="3"/>
        <v>0</v>
      </c>
      <c r="K29" s="36"/>
    </row>
    <row r="30" spans="1:11" x14ac:dyDescent="0.35">
      <c r="A30">
        <v>23</v>
      </c>
      <c r="B30" t="str">
        <f t="shared" si="2"/>
        <v/>
      </c>
      <c r="C30" s="35"/>
      <c r="D30" s="36"/>
      <c r="E30" s="36"/>
      <c r="F30" s="36"/>
      <c r="G30" s="37"/>
      <c r="H30" s="36"/>
      <c r="I30" s="36"/>
      <c r="J30" s="38">
        <f t="shared" si="3"/>
        <v>0</v>
      </c>
      <c r="K30" s="36"/>
    </row>
    <row r="31" spans="1:11" x14ac:dyDescent="0.35">
      <c r="A31">
        <v>24</v>
      </c>
      <c r="B31" t="str">
        <f t="shared" si="2"/>
        <v/>
      </c>
      <c r="C31" s="35"/>
      <c r="D31" s="36"/>
      <c r="E31" s="36"/>
      <c r="F31" s="36"/>
      <c r="G31" s="37"/>
      <c r="H31" s="36"/>
      <c r="I31" s="36"/>
      <c r="J31" s="38">
        <f t="shared" si="3"/>
        <v>0</v>
      </c>
      <c r="K31" s="36"/>
    </row>
    <row r="32" spans="1:11" x14ac:dyDescent="0.35">
      <c r="A32">
        <v>25</v>
      </c>
      <c r="B32" t="str">
        <f t="shared" si="2"/>
        <v/>
      </c>
      <c r="C32" s="35"/>
      <c r="D32" s="36"/>
      <c r="E32" s="36"/>
      <c r="F32" s="36"/>
      <c r="G32" s="37"/>
      <c r="H32" s="36"/>
      <c r="I32" s="36"/>
      <c r="J32" s="38">
        <f t="shared" si="3"/>
        <v>0</v>
      </c>
      <c r="K32" s="36"/>
    </row>
    <row r="33" spans="1:11" x14ac:dyDescent="0.35">
      <c r="A33">
        <v>26</v>
      </c>
      <c r="B33" t="str">
        <f t="shared" si="2"/>
        <v/>
      </c>
      <c r="C33" s="35"/>
      <c r="D33" s="36"/>
      <c r="E33" s="36"/>
      <c r="F33" s="36"/>
      <c r="G33" s="37"/>
      <c r="H33" s="36"/>
      <c r="I33" s="36"/>
      <c r="J33" s="38">
        <f t="shared" si="3"/>
        <v>0</v>
      </c>
      <c r="K33" s="36"/>
    </row>
    <row r="34" spans="1:11" x14ac:dyDescent="0.35">
      <c r="A34">
        <v>27</v>
      </c>
      <c r="B34" t="str">
        <f t="shared" si="2"/>
        <v/>
      </c>
      <c r="C34" s="35"/>
      <c r="D34" s="36"/>
      <c r="E34" s="36"/>
      <c r="F34" s="36"/>
      <c r="G34" s="37"/>
      <c r="H34" s="36"/>
      <c r="I34" s="36"/>
      <c r="J34" s="38">
        <f t="shared" si="3"/>
        <v>0</v>
      </c>
      <c r="K34" s="36"/>
    </row>
    <row r="35" spans="1:11" x14ac:dyDescent="0.35">
      <c r="A35">
        <v>28</v>
      </c>
      <c r="B35" t="str">
        <f t="shared" si="2"/>
        <v/>
      </c>
      <c r="C35" s="35"/>
      <c r="D35" s="36"/>
      <c r="E35" s="36"/>
      <c r="F35" s="36"/>
      <c r="G35" s="37"/>
      <c r="H35" s="36"/>
      <c r="I35" s="36"/>
      <c r="J35" s="38">
        <f t="shared" si="3"/>
        <v>0</v>
      </c>
      <c r="K35" s="36"/>
    </row>
    <row r="36" spans="1:11" x14ac:dyDescent="0.35">
      <c r="A36">
        <v>29</v>
      </c>
      <c r="B36" t="str">
        <f t="shared" si="2"/>
        <v/>
      </c>
      <c r="C36" s="35"/>
      <c r="D36" s="36"/>
      <c r="E36" s="36"/>
      <c r="F36" s="36"/>
      <c r="G36" s="37"/>
      <c r="H36" s="36"/>
      <c r="I36" s="36"/>
      <c r="J36" s="38">
        <f t="shared" si="3"/>
        <v>0</v>
      </c>
      <c r="K36" s="36"/>
    </row>
    <row r="37" spans="1:11" x14ac:dyDescent="0.35">
      <c r="A37">
        <v>30</v>
      </c>
      <c r="B37" t="str">
        <f t="shared" si="2"/>
        <v/>
      </c>
      <c r="C37" s="35"/>
      <c r="D37" s="36"/>
      <c r="E37" s="36"/>
      <c r="F37" s="36"/>
      <c r="G37" s="37"/>
      <c r="H37" s="36"/>
      <c r="I37" s="36"/>
      <c r="J37" s="38">
        <f t="shared" si="3"/>
        <v>0</v>
      </c>
      <c r="K37" s="36"/>
    </row>
    <row r="38" spans="1:11" x14ac:dyDescent="0.35">
      <c r="A38">
        <v>31</v>
      </c>
      <c r="B38" t="str">
        <f t="shared" si="2"/>
        <v/>
      </c>
      <c r="C38" s="35"/>
      <c r="D38" s="36"/>
      <c r="E38" s="36"/>
      <c r="F38" s="36"/>
      <c r="G38" s="37"/>
      <c r="H38" s="36"/>
      <c r="I38" s="36"/>
      <c r="J38" s="38">
        <f t="shared" si="3"/>
        <v>0</v>
      </c>
      <c r="K38" s="36"/>
    </row>
    <row r="39" spans="1:11" x14ac:dyDescent="0.35">
      <c r="A39">
        <v>32</v>
      </c>
      <c r="B39" t="str">
        <f t="shared" si="2"/>
        <v/>
      </c>
      <c r="C39" s="35"/>
      <c r="D39" s="36"/>
      <c r="E39" s="36"/>
      <c r="F39" s="36"/>
      <c r="G39" s="37"/>
      <c r="H39" s="36"/>
      <c r="I39" s="36"/>
      <c r="J39" s="38">
        <f t="shared" si="3"/>
        <v>0</v>
      </c>
      <c r="K39" s="36"/>
    </row>
    <row r="40" spans="1:11" x14ac:dyDescent="0.35">
      <c r="A40">
        <v>33</v>
      </c>
      <c r="B40" t="str">
        <f t="shared" si="2"/>
        <v/>
      </c>
      <c r="C40" s="35"/>
      <c r="D40" s="36"/>
      <c r="E40" s="36"/>
      <c r="F40" s="36"/>
      <c r="G40" s="37"/>
      <c r="H40" s="36"/>
      <c r="I40" s="36"/>
      <c r="J40" s="38">
        <f t="shared" si="3"/>
        <v>0</v>
      </c>
      <c r="K40" s="36"/>
    </row>
    <row r="41" spans="1:11" x14ac:dyDescent="0.35">
      <c r="A41">
        <v>34</v>
      </c>
      <c r="B41" t="str">
        <f t="shared" si="2"/>
        <v/>
      </c>
      <c r="C41" s="35"/>
      <c r="D41" s="36"/>
      <c r="E41" s="36"/>
      <c r="F41" s="36"/>
      <c r="G41" s="37"/>
      <c r="H41" s="36"/>
      <c r="I41" s="36"/>
      <c r="J41" s="38">
        <f t="shared" si="3"/>
        <v>0</v>
      </c>
      <c r="K41" s="36"/>
    </row>
    <row r="42" spans="1:11" x14ac:dyDescent="0.35">
      <c r="A42">
        <v>35</v>
      </c>
      <c r="B42" t="str">
        <f t="shared" si="2"/>
        <v/>
      </c>
      <c r="C42" s="35"/>
      <c r="D42" s="36"/>
      <c r="E42" s="36"/>
      <c r="F42" s="36"/>
      <c r="G42" s="37"/>
      <c r="H42" s="36"/>
      <c r="I42" s="36"/>
      <c r="J42" s="38">
        <f t="shared" si="3"/>
        <v>0</v>
      </c>
      <c r="K42" s="36"/>
    </row>
    <row r="43" spans="1:11" x14ac:dyDescent="0.35">
      <c r="A43">
        <v>36</v>
      </c>
      <c r="B43" t="str">
        <f t="shared" si="2"/>
        <v/>
      </c>
      <c r="C43" s="35"/>
      <c r="D43" s="36"/>
      <c r="E43" s="36"/>
      <c r="F43" s="36"/>
      <c r="G43" s="37"/>
      <c r="H43" s="36"/>
      <c r="I43" s="36"/>
      <c r="J43" s="38">
        <f t="shared" si="3"/>
        <v>0</v>
      </c>
      <c r="K43" s="36"/>
    </row>
    <row r="44" spans="1:11" x14ac:dyDescent="0.35">
      <c r="A44">
        <v>37</v>
      </c>
      <c r="B44" t="str">
        <f t="shared" si="2"/>
        <v/>
      </c>
      <c r="C44" s="35"/>
      <c r="D44" s="36"/>
      <c r="E44" s="36"/>
      <c r="F44" s="36"/>
      <c r="G44" s="37"/>
      <c r="H44" s="36"/>
      <c r="I44" s="39"/>
      <c r="J44" s="38">
        <f t="shared" si="3"/>
        <v>0</v>
      </c>
      <c r="K44" s="39"/>
    </row>
    <row r="45" spans="1:11" x14ac:dyDescent="0.35">
      <c r="A45" s="77" t="s">
        <v>16</v>
      </c>
      <c r="B45" s="77"/>
      <c r="C45" s="35"/>
      <c r="D45" s="21"/>
      <c r="E45" s="21"/>
      <c r="F45" s="21"/>
      <c r="G45" s="21" t="s">
        <v>16</v>
      </c>
      <c r="H45" s="21" t="s">
        <v>17</v>
      </c>
      <c r="I45" s="22"/>
      <c r="K45" s="22"/>
    </row>
    <row r="46" spans="1:11" x14ac:dyDescent="0.35">
      <c r="B46" t="str">
        <f t="shared" si="2"/>
        <v/>
      </c>
      <c r="C46" s="35"/>
      <c r="D46" s="36"/>
      <c r="E46" s="36"/>
      <c r="F46" s="21" t="s">
        <v>18</v>
      </c>
      <c r="G46" s="36"/>
      <c r="H46" s="36" t="s">
        <v>19</v>
      </c>
      <c r="I46" s="22"/>
      <c r="J46" s="38">
        <f>G46*$L$4</f>
        <v>0</v>
      </c>
      <c r="K46" s="48"/>
    </row>
    <row r="47" spans="1:11" x14ac:dyDescent="0.35">
      <c r="C47" s="35"/>
      <c r="D47" s="36"/>
      <c r="E47" s="36"/>
      <c r="F47" s="21" t="s">
        <v>18</v>
      </c>
      <c r="G47" s="36"/>
      <c r="H47" s="36" t="s">
        <v>19</v>
      </c>
      <c r="I47" s="22"/>
      <c r="J47" s="38">
        <f>G47*$L$4</f>
        <v>0</v>
      </c>
      <c r="K47" s="36"/>
    </row>
    <row r="48" spans="1:11" x14ac:dyDescent="0.35">
      <c r="C48" s="35"/>
      <c r="D48" s="36"/>
      <c r="E48" s="36"/>
      <c r="F48" s="21" t="s">
        <v>18</v>
      </c>
      <c r="G48" s="36"/>
      <c r="H48" s="36" t="s">
        <v>19</v>
      </c>
      <c r="I48" s="22"/>
      <c r="J48" s="38">
        <f t="shared" ref="J48:J50" si="4">G48*$L$4</f>
        <v>0</v>
      </c>
      <c r="K48" s="36"/>
    </row>
    <row r="49" spans="2:14" x14ac:dyDescent="0.35">
      <c r="C49" s="35"/>
      <c r="D49" s="36"/>
      <c r="E49" s="36"/>
      <c r="F49" s="21" t="s">
        <v>18</v>
      </c>
      <c r="G49" s="36"/>
      <c r="H49" s="36" t="s">
        <v>19</v>
      </c>
      <c r="I49" s="22"/>
      <c r="J49" s="38">
        <f t="shared" si="4"/>
        <v>0</v>
      </c>
      <c r="K49" s="36"/>
    </row>
    <row r="50" spans="2:14" x14ac:dyDescent="0.35">
      <c r="C50" s="35"/>
      <c r="D50" s="36"/>
      <c r="E50" s="36"/>
      <c r="F50" s="21" t="s">
        <v>18</v>
      </c>
      <c r="G50" s="36"/>
      <c r="H50" s="36" t="s">
        <v>19</v>
      </c>
      <c r="I50" s="22"/>
      <c r="J50" s="38">
        <f t="shared" si="4"/>
        <v>0</v>
      </c>
      <c r="K50" s="36"/>
    </row>
    <row r="51" spans="2:14" x14ac:dyDescent="0.35">
      <c r="B51" t="str">
        <f t="shared" si="2"/>
        <v/>
      </c>
      <c r="C51" s="35"/>
      <c r="D51" s="36"/>
      <c r="E51" s="36"/>
      <c r="F51" s="21" t="s">
        <v>18</v>
      </c>
      <c r="G51" s="36"/>
      <c r="H51" s="36" t="s">
        <v>19</v>
      </c>
      <c r="I51" s="22"/>
      <c r="J51" s="38">
        <f>G51*$L$4</f>
        <v>0</v>
      </c>
      <c r="K51" s="36"/>
    </row>
    <row r="52" spans="2:14" x14ac:dyDescent="0.35">
      <c r="B52" t="str">
        <f t="shared" si="2"/>
        <v/>
      </c>
      <c r="C52" s="35"/>
      <c r="D52" s="36"/>
      <c r="E52" s="36"/>
      <c r="F52" s="21" t="s">
        <v>18</v>
      </c>
      <c r="G52" s="36"/>
      <c r="H52" s="36" t="s">
        <v>19</v>
      </c>
      <c r="I52" s="22"/>
      <c r="J52" s="38">
        <f>G52*$L$4</f>
        <v>0</v>
      </c>
      <c r="K52" s="36"/>
    </row>
    <row r="53" spans="2:14" x14ac:dyDescent="0.35">
      <c r="G53" s="40"/>
      <c r="H53" s="40"/>
    </row>
    <row r="54" spans="2:14" x14ac:dyDescent="0.35">
      <c r="F54" s="2" t="s">
        <v>20</v>
      </c>
      <c r="G54">
        <f>SUM(G46:G52)</f>
        <v>0</v>
      </c>
    </row>
    <row r="55" spans="2:14" ht="15" thickBot="1" x14ac:dyDescent="0.4">
      <c r="J55" s="4">
        <f>SUM(J8:J53)</f>
        <v>734.72</v>
      </c>
      <c r="K55" s="5"/>
      <c r="L55" s="3"/>
      <c r="M55" s="6"/>
      <c r="N55" s="6"/>
    </row>
    <row r="56" spans="2:14" ht="15" thickTop="1" x14ac:dyDescent="0.35">
      <c r="B56" s="78" t="s">
        <v>21</v>
      </c>
      <c r="C56" s="79"/>
      <c r="D56" s="79"/>
      <c r="E56" s="79"/>
      <c r="F56" s="81" t="s">
        <v>22</v>
      </c>
      <c r="G56" s="82"/>
      <c r="H56" s="22"/>
      <c r="J56" s="8"/>
      <c r="K56" s="3"/>
      <c r="L56" s="3"/>
      <c r="M56" s="7"/>
      <c r="N56" s="7"/>
    </row>
    <row r="57" spans="2:14" ht="15.5" x14ac:dyDescent="0.35">
      <c r="B57" s="79"/>
      <c r="C57" s="71"/>
      <c r="D57" s="71"/>
      <c r="E57" s="79"/>
      <c r="F57" s="25" t="s">
        <v>23</v>
      </c>
      <c r="G57" s="26" t="s">
        <v>24</v>
      </c>
      <c r="H57" s="22"/>
      <c r="J57" s="20">
        <f>SUMIF(B8:B52,"Yes",J8:J52)</f>
        <v>0</v>
      </c>
      <c r="K57" s="9" t="s">
        <v>25</v>
      </c>
      <c r="L57" s="10"/>
      <c r="M57" s="11"/>
      <c r="N57" s="11"/>
    </row>
    <row r="58" spans="2:14" ht="16" thickBot="1" x14ac:dyDescent="0.4">
      <c r="B58" s="80"/>
      <c r="C58" s="80"/>
      <c r="D58" s="80"/>
      <c r="E58" s="80"/>
      <c r="F58" s="41"/>
      <c r="G58" s="42"/>
      <c r="H58" s="22"/>
      <c r="J58" s="20">
        <f>SUMIF(B8:B52,"No",J8:J52)</f>
        <v>734.72</v>
      </c>
      <c r="K58" s="9" t="s">
        <v>26</v>
      </c>
      <c r="L58" s="9"/>
      <c r="M58" s="11"/>
      <c r="N58" s="11"/>
    </row>
    <row r="59" spans="2:14" ht="15.5" x14ac:dyDescent="0.35">
      <c r="B59" s="63"/>
      <c r="C59" s="64"/>
      <c r="D59" s="64"/>
      <c r="E59" s="64"/>
      <c r="F59" s="27"/>
      <c r="G59" s="27"/>
      <c r="H59" s="22"/>
      <c r="J59" s="12">
        <f>SUM(J57:J58)</f>
        <v>734.72</v>
      </c>
      <c r="K59" s="9" t="s">
        <v>27</v>
      </c>
      <c r="L59" s="9"/>
      <c r="M59" s="11"/>
      <c r="N59" s="11"/>
    </row>
    <row r="60" spans="2:14" ht="15.5" x14ac:dyDescent="0.35">
      <c r="B60" s="65"/>
      <c r="C60" s="66"/>
      <c r="D60" s="66"/>
      <c r="E60" s="67"/>
      <c r="F60" s="70" t="s">
        <v>28</v>
      </c>
      <c r="G60" s="71"/>
      <c r="H60" s="22"/>
      <c r="J60" s="13"/>
      <c r="K60" s="3"/>
      <c r="L60" s="9"/>
      <c r="M60" s="7"/>
      <c r="N60" s="7"/>
    </row>
    <row r="61" spans="2:14" ht="16.5" x14ac:dyDescent="0.35">
      <c r="B61" s="65"/>
      <c r="C61" s="66"/>
      <c r="D61" s="66"/>
      <c r="E61" s="67"/>
      <c r="F61" s="25" t="s">
        <v>23</v>
      </c>
      <c r="G61" s="26" t="s">
        <v>24</v>
      </c>
      <c r="H61" s="22"/>
      <c r="J61" s="44"/>
      <c r="K61" s="3"/>
      <c r="L61" s="9"/>
      <c r="M61" s="72" t="s">
        <v>29</v>
      </c>
      <c r="N61" s="72"/>
    </row>
    <row r="62" spans="2:14" ht="16" thickBot="1" x14ac:dyDescent="0.4">
      <c r="B62" s="68"/>
      <c r="C62" s="69"/>
      <c r="D62" s="69"/>
      <c r="E62" s="69"/>
      <c r="F62" s="43"/>
      <c r="G62" s="42"/>
      <c r="H62" s="22"/>
      <c r="J62" s="45"/>
      <c r="K62" s="9"/>
      <c r="L62" s="3"/>
      <c r="M62" s="28" t="s">
        <v>23</v>
      </c>
      <c r="N62" s="29" t="s">
        <v>24</v>
      </c>
    </row>
    <row r="63" spans="2:14" ht="16" thickBot="1" x14ac:dyDescent="0.4">
      <c r="J63" s="14">
        <f>J57+J58-J61</f>
        <v>734.72</v>
      </c>
      <c r="K63" s="3" t="s">
        <v>30</v>
      </c>
      <c r="L63" s="3"/>
      <c r="M63" s="46"/>
      <c r="N63" s="47"/>
    </row>
  </sheetData>
  <sheetProtection insertRows="0" selectLockedCells="1"/>
  <protectedRanges>
    <protectedRange algorithmName="SHA-512" hashValue="afechYuozQv623z7j1EorOtuLC/gKHnmT5/eAyBAlnh6MxBOAGnJ5+1CnbVfgm5vjjfkiKtXtt4KslaGR5HsNA==" saltValue="IuzQExWPz+g+VIsdaQvsFA==" spinCount="100000" sqref="B46:B52 A8:B45" name="Range1"/>
  </protectedRanges>
  <mergeCells count="10">
    <mergeCell ref="B59:E62"/>
    <mergeCell ref="F60:G60"/>
    <mergeCell ref="M61:N61"/>
    <mergeCell ref="F1:J1"/>
    <mergeCell ref="K1:N1"/>
    <mergeCell ref="G2:I2"/>
    <mergeCell ref="A45:B45"/>
    <mergeCell ref="B56:E58"/>
    <mergeCell ref="F56:G56"/>
    <mergeCell ref="L2:M2"/>
  </mergeCells>
  <conditionalFormatting sqref="B8:B44">
    <cfRule type="cellIs" dxfId="11" priority="8" operator="equal">
      <formula>"Yes"</formula>
    </cfRule>
  </conditionalFormatting>
  <conditionalFormatting sqref="B46:B52">
    <cfRule type="cellIs" dxfId="10" priority="7" operator="equal">
      <formula>"Yes"</formula>
    </cfRule>
  </conditionalFormatting>
  <conditionalFormatting sqref="C8">
    <cfRule type="cellIs" dxfId="9" priority="1" stopIfTrue="1" operator="lessThan">
      <formula>#REF!-60</formula>
    </cfRule>
    <cfRule type="expression" dxfId="8" priority="2">
      <formula>(#REF!-$C$6)&gt;60</formula>
    </cfRule>
    <cfRule type="cellIs" dxfId="7" priority="3" stopIfTrue="1" operator="lessThan">
      <formula>#REF!-60</formula>
    </cfRule>
    <cfRule type="expression" dxfId="6" priority="4">
      <formula>(#REF!-$C$6)&gt;60</formula>
    </cfRule>
    <cfRule type="expression" dxfId="5" priority="5">
      <formula>($N$3-C8)&gt;60</formula>
    </cfRule>
    <cfRule type="cellIs" dxfId="4" priority="6" stopIfTrue="1" operator="lessThan">
      <formula>$N$3-60</formula>
    </cfRule>
  </conditionalFormatting>
  <conditionalFormatting sqref="J59">
    <cfRule type="cellIs" dxfId="3" priority="9" operator="notEqual">
      <formula>$J$55</formula>
    </cfRule>
  </conditionalFormatting>
  <dataValidations count="1">
    <dataValidation type="list" allowBlank="1" showInputMessage="1" showErrorMessage="1" sqref="F8:F44" xr:uid="{00000000-0002-0000-0100-000000000000}">
      <formula1>lst_ExpenseCategory</formula1>
    </dataValidation>
  </dataValidation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'Expense Categories'!$K$2:$K$3</xm:f>
          </x14:formula1>
          <xm:sqref>L4</xm:sqref>
        </x14:dataValidation>
        <x14:dataValidation type="list" allowBlank="1" showInputMessage="1" showErrorMessage="1" xr:uid="{00000000-0002-0000-0100-000002000000}">
          <x14:formula1>
            <xm:f>'Expense Categories'!$I$2:$I$5</xm:f>
          </x14:formula1>
          <xm:sqref>L2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Q39"/>
  <sheetViews>
    <sheetView tabSelected="1" zoomScale="85" zoomScaleNormal="85" workbookViewId="0">
      <pane ySplit="10" topLeftCell="A11" activePane="bottomLeft" state="frozen"/>
      <selection pane="bottomLeft" activeCell="K6" sqref="K6"/>
    </sheetView>
  </sheetViews>
  <sheetFormatPr defaultRowHeight="14.5" x14ac:dyDescent="0.35"/>
  <cols>
    <col min="3" max="3" width="10.81640625" bestFit="1" customWidth="1"/>
    <col min="4" max="4" width="25" customWidth="1"/>
    <col min="5" max="5" width="48.54296875" customWidth="1"/>
    <col min="6" max="6" width="20.54296875" bestFit="1" customWidth="1"/>
    <col min="7" max="7" width="12.81640625" bestFit="1" customWidth="1"/>
    <col min="8" max="8" width="8.81640625" bestFit="1" customWidth="1"/>
    <col min="9" max="9" width="10.7265625" bestFit="1" customWidth="1"/>
    <col min="10" max="10" width="15.26953125" bestFit="1" customWidth="1"/>
    <col min="11" max="11" width="27.453125" customWidth="1"/>
    <col min="12" max="12" width="12.81640625" customWidth="1"/>
    <col min="13" max="13" width="11.1796875" bestFit="1" customWidth="1"/>
    <col min="14" max="14" width="22" bestFit="1" customWidth="1"/>
    <col min="15" max="15" width="10.7265625" bestFit="1" customWidth="1"/>
    <col min="16" max="16" width="5.1796875" customWidth="1"/>
    <col min="17" max="17" width="3" hidden="1" customWidth="1"/>
  </cols>
  <sheetData>
    <row r="4" spans="1:17" x14ac:dyDescent="0.35">
      <c r="F4" s="73" t="s">
        <v>0</v>
      </c>
      <c r="G4" s="73"/>
      <c r="H4" s="73"/>
      <c r="I4" s="73"/>
      <c r="J4" s="73"/>
      <c r="K4" s="85" t="s">
        <v>142</v>
      </c>
      <c r="L4" s="86"/>
      <c r="M4" s="86"/>
      <c r="N4" s="87"/>
      <c r="O4" s="19"/>
      <c r="P4" s="19"/>
      <c r="Q4" s="18"/>
    </row>
    <row r="5" spans="1:17" x14ac:dyDescent="0.35">
      <c r="G5" s="77" t="s">
        <v>153</v>
      </c>
      <c r="H5" s="77"/>
      <c r="I5" s="77"/>
      <c r="K5" s="23" t="s">
        <v>2</v>
      </c>
      <c r="L5" s="21" t="s">
        <v>32</v>
      </c>
      <c r="M5" s="22"/>
      <c r="N5" s="22"/>
    </row>
    <row r="6" spans="1:17" x14ac:dyDescent="0.35">
      <c r="K6" s="23" t="s">
        <v>136</v>
      </c>
      <c r="L6" s="56"/>
      <c r="M6" s="22"/>
      <c r="N6" s="22"/>
    </row>
    <row r="7" spans="1:17" x14ac:dyDescent="0.35">
      <c r="K7" s="23" t="s">
        <v>4</v>
      </c>
      <c r="L7" s="24">
        <v>0.72499999999999998</v>
      </c>
      <c r="M7" s="22"/>
      <c r="N7" s="22"/>
    </row>
    <row r="10" spans="1:17" s="1" customFormat="1" x14ac:dyDescent="0.35">
      <c r="A10" s="1" t="s">
        <v>5</v>
      </c>
      <c r="B10" s="1" t="s">
        <v>6</v>
      </c>
      <c r="C10" s="1" t="s">
        <v>7</v>
      </c>
      <c r="D10" s="1" t="s">
        <v>8</v>
      </c>
      <c r="E10" s="1" t="s">
        <v>9</v>
      </c>
      <c r="F10" s="1" t="s">
        <v>10</v>
      </c>
      <c r="G10" s="1" t="s">
        <v>11</v>
      </c>
      <c r="H10" s="1" t="s">
        <v>12</v>
      </c>
      <c r="I10" s="1" t="s">
        <v>13</v>
      </c>
      <c r="J10" s="1" t="s">
        <v>14</v>
      </c>
      <c r="K10" s="1" t="s">
        <v>15</v>
      </c>
    </row>
    <row r="11" spans="1:17" x14ac:dyDescent="0.35">
      <c r="A11">
        <v>1</v>
      </c>
      <c r="B11" t="str">
        <f>IF(ISBLANK(C11),"",IF($L$6-C11&gt;60,"Yes","No"))</f>
        <v/>
      </c>
      <c r="C11" s="35"/>
      <c r="D11" s="36"/>
      <c r="E11" s="36"/>
      <c r="F11" s="36"/>
      <c r="G11" s="37"/>
      <c r="H11" s="36"/>
      <c r="I11" s="36"/>
      <c r="J11" s="38">
        <f>G11*I11</f>
        <v>0</v>
      </c>
      <c r="K11" s="55"/>
    </row>
    <row r="12" spans="1:17" x14ac:dyDescent="0.35">
      <c r="A12">
        <v>2</v>
      </c>
      <c r="B12" t="str">
        <f t="shared" ref="B12:B28" si="0">IF(ISBLANK(C12),"",IF($L$6-C12&gt;60,"Yes","No"))</f>
        <v/>
      </c>
      <c r="C12" s="35"/>
      <c r="D12" s="36"/>
      <c r="E12" s="36"/>
      <c r="F12" s="36"/>
      <c r="G12" s="37"/>
      <c r="H12" s="36"/>
      <c r="I12" s="36"/>
      <c r="J12" s="38">
        <f t="shared" ref="J12:J15" si="1">G12*I12</f>
        <v>0</v>
      </c>
      <c r="K12" s="55"/>
    </row>
    <row r="13" spans="1:17" x14ac:dyDescent="0.35">
      <c r="A13">
        <v>3</v>
      </c>
      <c r="B13" t="str">
        <f t="shared" si="0"/>
        <v/>
      </c>
      <c r="C13" s="35"/>
      <c r="D13" s="36"/>
      <c r="E13" s="36"/>
      <c r="F13" s="36"/>
      <c r="G13" s="37"/>
      <c r="H13" s="36"/>
      <c r="I13" s="36"/>
      <c r="J13" s="38">
        <f t="shared" si="1"/>
        <v>0</v>
      </c>
      <c r="K13" s="55"/>
    </row>
    <row r="14" spans="1:17" x14ac:dyDescent="0.35">
      <c r="A14">
        <v>4</v>
      </c>
      <c r="B14" t="str">
        <f t="shared" si="0"/>
        <v/>
      </c>
      <c r="C14" s="35"/>
      <c r="D14" s="36"/>
      <c r="E14" s="36"/>
      <c r="F14" s="36"/>
      <c r="G14" s="37"/>
      <c r="H14" s="36"/>
      <c r="I14" s="36"/>
      <c r="J14" s="38">
        <f t="shared" si="1"/>
        <v>0</v>
      </c>
      <c r="K14" s="55"/>
    </row>
    <row r="15" spans="1:17" x14ac:dyDescent="0.35">
      <c r="A15">
        <v>5</v>
      </c>
      <c r="B15" t="str">
        <f t="shared" si="0"/>
        <v/>
      </c>
      <c r="C15" s="35"/>
      <c r="D15" s="36"/>
      <c r="E15" s="36"/>
      <c r="F15" s="36"/>
      <c r="G15" s="37"/>
      <c r="H15" s="36"/>
      <c r="I15" s="36"/>
      <c r="J15" s="38">
        <f t="shared" si="1"/>
        <v>0</v>
      </c>
      <c r="K15" s="55"/>
    </row>
    <row r="16" spans="1:17" x14ac:dyDescent="0.35">
      <c r="A16">
        <v>6</v>
      </c>
      <c r="B16" t="str">
        <f t="shared" si="0"/>
        <v/>
      </c>
      <c r="C16" s="35"/>
      <c r="D16" s="36"/>
      <c r="E16" s="36"/>
      <c r="F16" s="36"/>
      <c r="G16" s="37"/>
      <c r="H16" s="36"/>
      <c r="I16" s="36"/>
      <c r="J16" s="38">
        <f t="shared" ref="J16:J20" si="2">G16*I16</f>
        <v>0</v>
      </c>
      <c r="K16" s="55"/>
    </row>
    <row r="17" spans="1:14" x14ac:dyDescent="0.35">
      <c r="A17">
        <v>7</v>
      </c>
      <c r="B17" t="str">
        <f t="shared" si="0"/>
        <v/>
      </c>
      <c r="C17" s="35"/>
      <c r="D17" s="36"/>
      <c r="E17" s="36"/>
      <c r="F17" s="36"/>
      <c r="G17" s="37"/>
      <c r="H17" s="36"/>
      <c r="I17" s="36"/>
      <c r="J17" s="38">
        <f t="shared" si="2"/>
        <v>0</v>
      </c>
      <c r="K17" s="55"/>
    </row>
    <row r="18" spans="1:14" x14ac:dyDescent="0.35">
      <c r="A18">
        <v>8</v>
      </c>
      <c r="B18" t="str">
        <f t="shared" si="0"/>
        <v/>
      </c>
      <c r="C18" s="35"/>
      <c r="D18" s="36"/>
      <c r="E18" s="36"/>
      <c r="F18" s="36"/>
      <c r="G18" s="37"/>
      <c r="H18" s="36"/>
      <c r="I18" s="36"/>
      <c r="J18" s="38">
        <f t="shared" si="2"/>
        <v>0</v>
      </c>
      <c r="K18" s="55"/>
    </row>
    <row r="19" spans="1:14" x14ac:dyDescent="0.35">
      <c r="A19">
        <v>9</v>
      </c>
      <c r="B19" t="str">
        <f t="shared" si="0"/>
        <v/>
      </c>
      <c r="C19" s="35"/>
      <c r="D19" s="36"/>
      <c r="E19" s="36"/>
      <c r="F19" s="36"/>
      <c r="G19" s="37"/>
      <c r="H19" s="36"/>
      <c r="I19" s="36"/>
      <c r="J19" s="38">
        <f t="shared" si="2"/>
        <v>0</v>
      </c>
      <c r="K19" s="55"/>
    </row>
    <row r="20" spans="1:14" x14ac:dyDescent="0.35">
      <c r="A20">
        <v>10</v>
      </c>
      <c r="B20" t="str">
        <f t="shared" si="0"/>
        <v/>
      </c>
      <c r="C20" s="35"/>
      <c r="D20" s="36"/>
      <c r="E20" s="36"/>
      <c r="F20" s="36"/>
      <c r="G20" s="37"/>
      <c r="H20" s="36"/>
      <c r="I20" s="36"/>
      <c r="J20" s="38">
        <f t="shared" si="2"/>
        <v>0</v>
      </c>
      <c r="K20" s="55"/>
    </row>
    <row r="21" spans="1:14" x14ac:dyDescent="0.35">
      <c r="C21" t="s">
        <v>16</v>
      </c>
      <c r="D21" s="21"/>
      <c r="E21" s="21"/>
      <c r="F21" s="21"/>
      <c r="G21" s="21" t="s">
        <v>16</v>
      </c>
      <c r="H21" s="21" t="s">
        <v>17</v>
      </c>
      <c r="I21" s="22"/>
      <c r="K21" s="22"/>
    </row>
    <row r="22" spans="1:14" x14ac:dyDescent="0.35">
      <c r="B22" t="str">
        <f t="shared" si="0"/>
        <v/>
      </c>
      <c r="C22" s="35"/>
      <c r="D22" s="36"/>
      <c r="E22" s="36"/>
      <c r="F22" s="21" t="s">
        <v>16</v>
      </c>
      <c r="G22" s="36"/>
      <c r="H22" s="36" t="s">
        <v>19</v>
      </c>
      <c r="I22" s="22"/>
      <c r="J22" s="38">
        <f>G22*$L$7</f>
        <v>0</v>
      </c>
      <c r="K22" s="55"/>
    </row>
    <row r="23" spans="1:14" x14ac:dyDescent="0.35">
      <c r="B23" t="str">
        <f t="shared" si="0"/>
        <v/>
      </c>
      <c r="C23" s="35"/>
      <c r="D23" s="36"/>
      <c r="E23" s="36"/>
      <c r="F23" s="21" t="s">
        <v>16</v>
      </c>
      <c r="G23" s="36"/>
      <c r="H23" s="36" t="s">
        <v>19</v>
      </c>
      <c r="I23" s="22"/>
      <c r="J23" s="38">
        <f>G23*$L$7</f>
        <v>0</v>
      </c>
      <c r="K23" s="55"/>
    </row>
    <row r="24" spans="1:14" x14ac:dyDescent="0.35">
      <c r="B24" t="str">
        <f t="shared" si="0"/>
        <v/>
      </c>
      <c r="C24" s="35"/>
      <c r="D24" s="36"/>
      <c r="E24" s="36"/>
      <c r="F24" s="21" t="s">
        <v>16</v>
      </c>
      <c r="G24" s="36"/>
      <c r="H24" s="36" t="s">
        <v>19</v>
      </c>
      <c r="I24" s="22"/>
      <c r="J24" s="38">
        <f t="shared" ref="J24:J28" si="3">G24*$L$7</f>
        <v>0</v>
      </c>
      <c r="K24" s="55"/>
    </row>
    <row r="25" spans="1:14" x14ac:dyDescent="0.35">
      <c r="B25" t="str">
        <f t="shared" si="0"/>
        <v/>
      </c>
      <c r="C25" s="35"/>
      <c r="D25" s="36"/>
      <c r="E25" s="36"/>
      <c r="F25" s="21" t="s">
        <v>16</v>
      </c>
      <c r="G25" s="36"/>
      <c r="H25" s="36" t="s">
        <v>19</v>
      </c>
      <c r="I25" s="22"/>
      <c r="J25" s="38">
        <f t="shared" si="3"/>
        <v>0</v>
      </c>
      <c r="K25" s="55"/>
    </row>
    <row r="26" spans="1:14" x14ac:dyDescent="0.35">
      <c r="B26" t="str">
        <f t="shared" si="0"/>
        <v/>
      </c>
      <c r="C26" s="35"/>
      <c r="D26" s="36"/>
      <c r="E26" s="36"/>
      <c r="F26" s="21" t="s">
        <v>16</v>
      </c>
      <c r="G26" s="36"/>
      <c r="H26" s="36" t="s">
        <v>19</v>
      </c>
      <c r="I26" s="22"/>
      <c r="J26" s="38">
        <f t="shared" si="3"/>
        <v>0</v>
      </c>
      <c r="K26" s="55"/>
    </row>
    <row r="27" spans="1:14" x14ac:dyDescent="0.35">
      <c r="B27" t="str">
        <f t="shared" si="0"/>
        <v/>
      </c>
      <c r="C27" s="35"/>
      <c r="D27" s="36"/>
      <c r="E27" s="36"/>
      <c r="F27" s="21" t="s">
        <v>16</v>
      </c>
      <c r="G27" s="36"/>
      <c r="H27" s="36" t="s">
        <v>19</v>
      </c>
      <c r="I27" s="22"/>
      <c r="J27" s="38">
        <f t="shared" si="3"/>
        <v>0</v>
      </c>
      <c r="K27" s="55"/>
    </row>
    <row r="28" spans="1:14" x14ac:dyDescent="0.35">
      <c r="B28" t="str">
        <f t="shared" si="0"/>
        <v/>
      </c>
      <c r="C28" s="35"/>
      <c r="D28" s="36"/>
      <c r="E28" s="36"/>
      <c r="F28" s="21" t="s">
        <v>16</v>
      </c>
      <c r="G28" s="36"/>
      <c r="H28" s="36" t="s">
        <v>19</v>
      </c>
      <c r="I28" s="22"/>
      <c r="J28" s="38">
        <f t="shared" si="3"/>
        <v>0</v>
      </c>
      <c r="K28" s="55"/>
    </row>
    <row r="29" spans="1:14" x14ac:dyDescent="0.35">
      <c r="G29" s="40"/>
      <c r="H29" s="40"/>
    </row>
    <row r="30" spans="1:14" x14ac:dyDescent="0.35">
      <c r="F30" s="2" t="s">
        <v>20</v>
      </c>
      <c r="G30">
        <f>SUM(G22:G28)</f>
        <v>0</v>
      </c>
    </row>
    <row r="31" spans="1:14" ht="15" thickBot="1" x14ac:dyDescent="0.4">
      <c r="J31" s="4">
        <f>SUM(J11:J29)</f>
        <v>0</v>
      </c>
      <c r="K31" s="5"/>
      <c r="L31" s="3"/>
      <c r="M31" s="6"/>
      <c r="N31" s="6"/>
    </row>
    <row r="32" spans="1:14" ht="15" thickTop="1" x14ac:dyDescent="0.35">
      <c r="B32" s="78" t="s">
        <v>21</v>
      </c>
      <c r="C32" s="79"/>
      <c r="D32" s="79"/>
      <c r="E32" s="79"/>
      <c r="F32" s="81" t="s">
        <v>22</v>
      </c>
      <c r="G32" s="82"/>
      <c r="H32" s="22"/>
      <c r="J32" s="8"/>
      <c r="K32" s="3"/>
      <c r="L32" s="3"/>
      <c r="M32" s="7"/>
      <c r="N32" s="7"/>
    </row>
    <row r="33" spans="2:14" ht="15.5" x14ac:dyDescent="0.35">
      <c r="B33" s="79"/>
      <c r="C33" s="71"/>
      <c r="D33" s="71"/>
      <c r="E33" s="79"/>
      <c r="F33" s="25" t="s">
        <v>23</v>
      </c>
      <c r="G33" s="26" t="s">
        <v>24</v>
      </c>
      <c r="H33" s="22"/>
      <c r="J33" s="20">
        <f>SUMIF(B11:B28,"Yes",J11:J28)</f>
        <v>0</v>
      </c>
      <c r="K33" s="9" t="s">
        <v>25</v>
      </c>
      <c r="L33" s="10"/>
      <c r="M33" s="11"/>
      <c r="N33" s="11"/>
    </row>
    <row r="34" spans="2:14" ht="16" thickBot="1" x14ac:dyDescent="0.4">
      <c r="B34" s="80"/>
      <c r="C34" s="80"/>
      <c r="D34" s="80"/>
      <c r="E34" s="80"/>
      <c r="F34" s="41"/>
      <c r="G34" s="42"/>
      <c r="H34" s="22"/>
      <c r="J34" s="20">
        <f>SUMIF(B11:B28,"No",J11:J28)</f>
        <v>0</v>
      </c>
      <c r="K34" s="9" t="s">
        <v>26</v>
      </c>
      <c r="L34" s="9"/>
      <c r="M34" s="11"/>
      <c r="N34" s="11"/>
    </row>
    <row r="35" spans="2:14" ht="15.5" x14ac:dyDescent="0.35">
      <c r="B35" s="63"/>
      <c r="C35" s="64"/>
      <c r="D35" s="64"/>
      <c r="E35" s="64"/>
      <c r="F35" s="27"/>
      <c r="G35" s="27"/>
      <c r="H35" s="22"/>
      <c r="J35" s="12">
        <f>SUM(J33:J34)</f>
        <v>0</v>
      </c>
      <c r="K35" s="9" t="s">
        <v>27</v>
      </c>
      <c r="L35" s="9"/>
      <c r="M35" s="11"/>
      <c r="N35" s="11"/>
    </row>
    <row r="36" spans="2:14" ht="15.5" x14ac:dyDescent="0.35">
      <c r="B36" s="65"/>
      <c r="C36" s="66"/>
      <c r="D36" s="66"/>
      <c r="E36" s="67"/>
      <c r="F36" s="70" t="s">
        <v>28</v>
      </c>
      <c r="G36" s="71"/>
      <c r="H36" s="22"/>
      <c r="J36" s="13"/>
      <c r="K36" s="3"/>
      <c r="L36" s="9"/>
    </row>
    <row r="37" spans="2:14" ht="15.5" x14ac:dyDescent="0.35">
      <c r="B37" s="65"/>
      <c r="C37" s="66"/>
      <c r="D37" s="66"/>
      <c r="E37" s="67"/>
      <c r="F37" s="25" t="s">
        <v>23</v>
      </c>
      <c r="G37" s="26" t="s">
        <v>24</v>
      </c>
      <c r="H37" s="22"/>
      <c r="J37" s="44"/>
      <c r="K37" s="3"/>
      <c r="L37" s="9"/>
    </row>
    <row r="38" spans="2:14" ht="16" thickBot="1" x14ac:dyDescent="0.4">
      <c r="B38" s="68"/>
      <c r="C38" s="69"/>
      <c r="D38" s="69"/>
      <c r="E38" s="69"/>
      <c r="F38" s="43"/>
      <c r="G38" s="42"/>
      <c r="H38" s="22"/>
      <c r="J38" s="45"/>
      <c r="K38" s="9"/>
      <c r="L38" s="3"/>
    </row>
    <row r="39" spans="2:14" ht="15" thickBot="1" x14ac:dyDescent="0.4">
      <c r="J39" s="14">
        <f>J33+J34-J37</f>
        <v>0</v>
      </c>
      <c r="K39" s="3" t="s">
        <v>30</v>
      </c>
      <c r="L39" s="3"/>
    </row>
  </sheetData>
  <sheetProtection algorithmName="SHA-512" hashValue="vVx/Qx8Zq0cYv6ndwm7KXJgLtshPh+FnlGj4LtRI3lKpjARQCGqFuFtGJRiUFO/LB3uk0L+ZJNr2xpfEMzRdJQ==" saltValue="Gi8g+dpFgbKQkgm0M0HkfA==" spinCount="100000" sheet="1" insertRows="0" selectLockedCells="1" autoFilter="0"/>
  <protectedRanges>
    <protectedRange algorithmName="SHA-512" hashValue="afechYuozQv623z7j1EorOtuLC/gKHnmT5/eAyBAlnh6MxBOAGnJ5+1CnbVfgm5vjjfkiKtXtt4KslaGR5HsNA==" saltValue="IuzQExWPz+g+VIsdaQvsFA==" spinCount="100000" sqref="C21 B22:B28 A11:B20" name="Range1"/>
  </protectedRanges>
  <mergeCells count="7">
    <mergeCell ref="K4:N4"/>
    <mergeCell ref="B35:E38"/>
    <mergeCell ref="F36:G36"/>
    <mergeCell ref="F4:J4"/>
    <mergeCell ref="G5:I5"/>
    <mergeCell ref="B32:E34"/>
    <mergeCell ref="F32:G32"/>
  </mergeCells>
  <conditionalFormatting sqref="B11:B20">
    <cfRule type="cellIs" dxfId="2" priority="3" operator="equal">
      <formula>"Yes"</formula>
    </cfRule>
  </conditionalFormatting>
  <conditionalFormatting sqref="B22:B28">
    <cfRule type="cellIs" dxfId="1" priority="1" operator="equal">
      <formula>"Yes"</formula>
    </cfRule>
  </conditionalFormatting>
  <conditionalFormatting sqref="J35">
    <cfRule type="cellIs" dxfId="0" priority="4" operator="notEqual">
      <formula>$J$31</formula>
    </cfRule>
  </conditionalFormatting>
  <dataValidations count="1">
    <dataValidation type="list" allowBlank="1" showInputMessage="1" showErrorMessage="1" sqref="F12:F20" xr:uid="{00000000-0002-0000-0200-000000000000}">
      <formula1>lst_ExpenseCategory</formula1>
    </dataValidation>
  </dataValidations>
  <pageMargins left="0.7" right="0.7" top="0.75" bottom="0.75" header="0.3" footer="0.3"/>
  <pageSetup orientation="portrait" horizontalDpi="300" verticalDpi="300" r:id="rId1"/>
  <ignoredErrors>
    <ignoredError sqref="J1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1000000}">
          <x14:formula1>
            <xm:f>'Expense Categories'!$I$2:$I$5</xm:f>
          </x14:formula1>
          <xm:sqref>L5</xm:sqref>
        </x14:dataValidation>
        <x14:dataValidation type="list" allowBlank="1" showInputMessage="1" showErrorMessage="1" xr:uid="{00000000-0002-0000-0200-000002000000}">
          <x14:formula1>
            <xm:f>'Expense Categories'!$K$2:$K$3</xm:f>
          </x14:formula1>
          <xm:sqref>L7</xm:sqref>
        </x14:dataValidation>
        <x14:dataValidation type="list" allowBlank="1" showInputMessage="1" showErrorMessage="1" xr:uid="{00000000-0002-0000-0200-000003000000}">
          <x14:formula1>
            <xm:f>'Expense Categories'!$A$2:$A$36</xm:f>
          </x14:formula1>
          <xm:sqref>F11</xm:sqref>
        </x14:dataValidation>
        <x14:dataValidation type="list" allowBlank="1" showInputMessage="1" showErrorMessage="1" xr:uid="{3CAE4CBC-C638-438B-BD2E-8B3B056F0FFC}">
          <x14:formula1>
            <xm:f>'Class list'!$A$2:$A$25</xm:f>
          </x14:formula1>
          <xm:sqref>K13:K20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6"/>
  <sheetViews>
    <sheetView workbookViewId="0">
      <selection activeCell="K3" sqref="K3"/>
    </sheetView>
  </sheetViews>
  <sheetFormatPr defaultRowHeight="14.5" x14ac:dyDescent="0.35"/>
  <cols>
    <col min="1" max="1" width="21.81640625" bestFit="1" customWidth="1"/>
  </cols>
  <sheetData>
    <row r="1" spans="1:11" x14ac:dyDescent="0.35">
      <c r="A1" t="s">
        <v>10</v>
      </c>
      <c r="I1" t="s">
        <v>31</v>
      </c>
      <c r="K1" t="s">
        <v>35</v>
      </c>
    </row>
    <row r="2" spans="1:11" x14ac:dyDescent="0.35">
      <c r="A2" s="16" t="s">
        <v>68</v>
      </c>
      <c r="I2" t="s">
        <v>32</v>
      </c>
      <c r="K2">
        <v>0.72499999999999998</v>
      </c>
    </row>
    <row r="3" spans="1:11" x14ac:dyDescent="0.35">
      <c r="A3" s="16" t="s">
        <v>56</v>
      </c>
      <c r="I3" t="s">
        <v>33</v>
      </c>
      <c r="K3">
        <v>0.14000000000000001</v>
      </c>
    </row>
    <row r="4" spans="1:11" x14ac:dyDescent="0.35">
      <c r="A4" s="16" t="s">
        <v>69</v>
      </c>
      <c r="I4" t="s">
        <v>34</v>
      </c>
    </row>
    <row r="5" spans="1:11" x14ac:dyDescent="0.35">
      <c r="A5" s="16" t="s">
        <v>50</v>
      </c>
    </row>
    <row r="6" spans="1:11" x14ac:dyDescent="0.35">
      <c r="A6" s="16" t="s">
        <v>44</v>
      </c>
    </row>
    <row r="7" spans="1:11" ht="26.5" x14ac:dyDescent="0.35">
      <c r="A7" s="16" t="s">
        <v>45</v>
      </c>
    </row>
    <row r="8" spans="1:11" x14ac:dyDescent="0.35">
      <c r="A8" s="16" t="s">
        <v>39</v>
      </c>
    </row>
    <row r="9" spans="1:11" x14ac:dyDescent="0.35">
      <c r="A9" s="16" t="s">
        <v>53</v>
      </c>
    </row>
    <row r="10" spans="1:11" ht="26.5" x14ac:dyDescent="0.35">
      <c r="A10" s="16" t="s">
        <v>40</v>
      </c>
    </row>
    <row r="11" spans="1:11" x14ac:dyDescent="0.35">
      <c r="A11" s="16" t="s">
        <v>51</v>
      </c>
    </row>
    <row r="12" spans="1:11" x14ac:dyDescent="0.35">
      <c r="A12" s="16" t="s">
        <v>43</v>
      </c>
    </row>
    <row r="13" spans="1:11" x14ac:dyDescent="0.35">
      <c r="A13" s="16" t="s">
        <v>59</v>
      </c>
    </row>
    <row r="14" spans="1:11" x14ac:dyDescent="0.35">
      <c r="A14" s="16" t="s">
        <v>55</v>
      </c>
    </row>
    <row r="15" spans="1:11" x14ac:dyDescent="0.35">
      <c r="A15" s="16" t="s">
        <v>57</v>
      </c>
    </row>
    <row r="16" spans="1:11" x14ac:dyDescent="0.35">
      <c r="A16" s="16" t="s">
        <v>54</v>
      </c>
    </row>
    <row r="17" spans="1:1" x14ac:dyDescent="0.35">
      <c r="A17" s="16" t="s">
        <v>70</v>
      </c>
    </row>
    <row r="18" spans="1:1" x14ac:dyDescent="0.35">
      <c r="A18" s="16" t="s">
        <v>41</v>
      </c>
    </row>
    <row r="19" spans="1:1" x14ac:dyDescent="0.35">
      <c r="A19" s="16" t="s">
        <v>71</v>
      </c>
    </row>
    <row r="20" spans="1:1" x14ac:dyDescent="0.35">
      <c r="A20" s="16" t="s">
        <v>46</v>
      </c>
    </row>
    <row r="21" spans="1:1" x14ac:dyDescent="0.35">
      <c r="A21" s="16" t="s">
        <v>52</v>
      </c>
    </row>
    <row r="22" spans="1:1" x14ac:dyDescent="0.35">
      <c r="A22" s="16" t="s">
        <v>42</v>
      </c>
    </row>
    <row r="23" spans="1:1" x14ac:dyDescent="0.35">
      <c r="A23" s="16" t="s">
        <v>16</v>
      </c>
    </row>
    <row r="24" spans="1:1" x14ac:dyDescent="0.35">
      <c r="A24" s="16" t="s">
        <v>48</v>
      </c>
    </row>
    <row r="25" spans="1:1" x14ac:dyDescent="0.35">
      <c r="A25" s="16" t="s">
        <v>60</v>
      </c>
    </row>
    <row r="26" spans="1:1" x14ac:dyDescent="0.35">
      <c r="A26" s="16" t="s">
        <v>38</v>
      </c>
    </row>
    <row r="27" spans="1:1" x14ac:dyDescent="0.35">
      <c r="A27" s="16" t="s">
        <v>36</v>
      </c>
    </row>
    <row r="28" spans="1:1" x14ac:dyDescent="0.35">
      <c r="A28" s="16" t="s">
        <v>49</v>
      </c>
    </row>
    <row r="29" spans="1:1" x14ac:dyDescent="0.35">
      <c r="A29" s="16" t="s">
        <v>37</v>
      </c>
    </row>
    <row r="30" spans="1:1" x14ac:dyDescent="0.35">
      <c r="A30" s="16" t="s">
        <v>72</v>
      </c>
    </row>
    <row r="31" spans="1:1" x14ac:dyDescent="0.35">
      <c r="A31" s="16" t="s">
        <v>63</v>
      </c>
    </row>
    <row r="32" spans="1:1" ht="26.5" x14ac:dyDescent="0.35">
      <c r="A32" s="31" t="s">
        <v>61</v>
      </c>
    </row>
    <row r="33" spans="1:1" x14ac:dyDescent="0.35">
      <c r="A33" s="31" t="s">
        <v>47</v>
      </c>
    </row>
    <row r="34" spans="1:1" x14ac:dyDescent="0.35">
      <c r="A34" s="31" t="s">
        <v>73</v>
      </c>
    </row>
    <row r="35" spans="1:1" ht="26.5" x14ac:dyDescent="0.35">
      <c r="A35" s="31" t="s">
        <v>58</v>
      </c>
    </row>
    <row r="36" spans="1:1" x14ac:dyDescent="0.35">
      <c r="A36" s="16" t="s">
        <v>62</v>
      </c>
    </row>
    <row r="37" spans="1:1" x14ac:dyDescent="0.35">
      <c r="A37" s="31"/>
    </row>
    <row r="38" spans="1:1" x14ac:dyDescent="0.35">
      <c r="A38" s="16"/>
    </row>
    <row r="39" spans="1:1" x14ac:dyDescent="0.35">
      <c r="A39" s="31"/>
    </row>
    <row r="40" spans="1:1" x14ac:dyDescent="0.35">
      <c r="A40" s="16"/>
    </row>
    <row r="41" spans="1:1" x14ac:dyDescent="0.35">
      <c r="A41" s="31"/>
    </row>
    <row r="42" spans="1:1" x14ac:dyDescent="0.35">
      <c r="A42" s="16"/>
    </row>
    <row r="43" spans="1:1" x14ac:dyDescent="0.35">
      <c r="A43" s="31"/>
    </row>
    <row r="44" spans="1:1" x14ac:dyDescent="0.35">
      <c r="A44" s="31"/>
    </row>
    <row r="45" spans="1:1" x14ac:dyDescent="0.35">
      <c r="A45" s="17"/>
    </row>
    <row r="46" spans="1:1" x14ac:dyDescent="0.35">
      <c r="A46" s="17"/>
    </row>
    <row r="47" spans="1:1" x14ac:dyDescent="0.35">
      <c r="A47" s="17"/>
    </row>
    <row r="48" spans="1:1" x14ac:dyDescent="0.35">
      <c r="A48" s="16"/>
    </row>
    <row r="49" spans="1:1" x14ac:dyDescent="0.35">
      <c r="A49" s="17"/>
    </row>
    <row r="50" spans="1:1" x14ac:dyDescent="0.35">
      <c r="A50" s="16"/>
    </row>
    <row r="51" spans="1:1" x14ac:dyDescent="0.35">
      <c r="A51" s="17"/>
    </row>
    <row r="52" spans="1:1" x14ac:dyDescent="0.35">
      <c r="A52" s="17"/>
    </row>
    <row r="53" spans="1:1" x14ac:dyDescent="0.35">
      <c r="A53" s="16"/>
    </row>
    <row r="54" spans="1:1" x14ac:dyDescent="0.35">
      <c r="A54" s="17"/>
    </row>
    <row r="55" spans="1:1" x14ac:dyDescent="0.35">
      <c r="A55" s="16"/>
    </row>
    <row r="56" spans="1:1" x14ac:dyDescent="0.35">
      <c r="A56" s="17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"/>
  <sheetViews>
    <sheetView workbookViewId="0">
      <selection activeCell="B16" sqref="B16"/>
    </sheetView>
  </sheetViews>
  <sheetFormatPr defaultRowHeight="14.5" x14ac:dyDescent="0.35"/>
  <cols>
    <col min="1" max="1" width="29.54296875" customWidth="1"/>
    <col min="2" max="2" width="11.1796875" bestFit="1" customWidth="1"/>
    <col min="3" max="3" width="14" bestFit="1" customWidth="1"/>
    <col min="5" max="5" width="58.26953125" bestFit="1" customWidth="1"/>
    <col min="8" max="8" width="26.7265625" bestFit="1" customWidth="1"/>
    <col min="10" max="10" width="14.7265625" customWidth="1"/>
  </cols>
  <sheetData>
    <row r="1" spans="1:10" x14ac:dyDescent="0.35">
      <c r="A1" s="1" t="s">
        <v>120</v>
      </c>
      <c r="B1" s="1" t="s">
        <v>144</v>
      </c>
      <c r="C1" s="1"/>
      <c r="D1" s="1"/>
      <c r="E1" s="1"/>
      <c r="F1" s="1"/>
      <c r="G1" s="1"/>
      <c r="H1" s="1"/>
      <c r="J1" s="1"/>
    </row>
    <row r="2" spans="1:10" ht="15" customHeight="1" x14ac:dyDescent="0.35">
      <c r="A2" s="53" t="s">
        <v>133</v>
      </c>
      <c r="B2" t="s">
        <v>143</v>
      </c>
      <c r="H2" s="15"/>
    </row>
    <row r="3" spans="1:10" ht="15" customHeight="1" x14ac:dyDescent="0.35">
      <c r="A3" s="51" t="s">
        <v>114</v>
      </c>
      <c r="B3" t="s">
        <v>143</v>
      </c>
      <c r="H3" s="15"/>
    </row>
    <row r="4" spans="1:10" ht="15" customHeight="1" x14ac:dyDescent="0.35">
      <c r="A4" s="52" t="s">
        <v>129</v>
      </c>
      <c r="B4" t="s">
        <v>145</v>
      </c>
      <c r="H4" s="15"/>
    </row>
    <row r="5" spans="1:10" x14ac:dyDescent="0.35">
      <c r="A5" s="54" t="s">
        <v>135</v>
      </c>
      <c r="B5" t="s">
        <v>150</v>
      </c>
      <c r="H5" s="15"/>
    </row>
    <row r="6" spans="1:10" x14ac:dyDescent="0.35">
      <c r="A6" s="54" t="s">
        <v>134</v>
      </c>
      <c r="B6" t="s">
        <v>146</v>
      </c>
      <c r="H6" s="15"/>
    </row>
    <row r="7" spans="1:10" x14ac:dyDescent="0.35">
      <c r="A7" s="54" t="s">
        <v>130</v>
      </c>
      <c r="B7" t="s">
        <v>146</v>
      </c>
      <c r="H7" s="15"/>
    </row>
    <row r="8" spans="1:10" x14ac:dyDescent="0.35">
      <c r="A8" s="54" t="s">
        <v>131</v>
      </c>
      <c r="B8" t="s">
        <v>146</v>
      </c>
      <c r="H8" s="15"/>
    </row>
    <row r="9" spans="1:10" x14ac:dyDescent="0.35">
      <c r="A9" s="54" t="s">
        <v>132</v>
      </c>
      <c r="B9" t="s">
        <v>146</v>
      </c>
      <c r="H9" s="15"/>
    </row>
    <row r="10" spans="1:10" x14ac:dyDescent="0.35">
      <c r="A10" s="52" t="s">
        <v>116</v>
      </c>
      <c r="B10" t="s">
        <v>147</v>
      </c>
      <c r="H10" s="15"/>
    </row>
    <row r="11" spans="1:10" x14ac:dyDescent="0.35">
      <c r="A11" s="54" t="s">
        <v>119</v>
      </c>
      <c r="B11" t="s">
        <v>148</v>
      </c>
      <c r="H11" s="15"/>
    </row>
    <row r="12" spans="1:10" x14ac:dyDescent="0.35">
      <c r="A12" s="52" t="s">
        <v>118</v>
      </c>
      <c r="B12" t="s">
        <v>149</v>
      </c>
      <c r="H12" s="15"/>
    </row>
    <row r="13" spans="1:10" x14ac:dyDescent="0.35">
      <c r="A13" s="54" t="s">
        <v>117</v>
      </c>
      <c r="B13" t="s">
        <v>155</v>
      </c>
      <c r="H13" s="15"/>
    </row>
    <row r="14" spans="1:10" x14ac:dyDescent="0.35">
      <c r="A14" s="51" t="s">
        <v>128</v>
      </c>
      <c r="B14" t="s">
        <v>150</v>
      </c>
      <c r="H14" s="15"/>
    </row>
    <row r="15" spans="1:10" x14ac:dyDescent="0.35">
      <c r="A15" s="54" t="s">
        <v>154</v>
      </c>
      <c r="B15" t="s">
        <v>151</v>
      </c>
      <c r="H15" s="15"/>
    </row>
    <row r="16" spans="1:10" x14ac:dyDescent="0.35">
      <c r="A16" s="54" t="s">
        <v>137</v>
      </c>
      <c r="H16" s="15"/>
    </row>
    <row r="17" spans="1:8" x14ac:dyDescent="0.35">
      <c r="A17" s="54" t="s">
        <v>138</v>
      </c>
      <c r="B17" t="s">
        <v>147</v>
      </c>
      <c r="H17" s="15"/>
    </row>
    <row r="18" spans="1:8" x14ac:dyDescent="0.35">
      <c r="A18" s="54" t="s">
        <v>127</v>
      </c>
      <c r="B18" t="s">
        <v>146</v>
      </c>
      <c r="H18" s="15"/>
    </row>
    <row r="19" spans="1:8" x14ac:dyDescent="0.35">
      <c r="A19" s="54" t="s">
        <v>141</v>
      </c>
      <c r="B19" t="s">
        <v>146</v>
      </c>
      <c r="H19" s="15"/>
    </row>
    <row r="20" spans="1:8" x14ac:dyDescent="0.35">
      <c r="A20" s="54" t="s">
        <v>139</v>
      </c>
      <c r="B20" t="s">
        <v>146</v>
      </c>
      <c r="H20" s="15"/>
    </row>
    <row r="21" spans="1:8" x14ac:dyDescent="0.35">
      <c r="A21" s="54" t="s">
        <v>140</v>
      </c>
      <c r="B21" t="s">
        <v>152</v>
      </c>
      <c r="H21" s="15"/>
    </row>
    <row r="22" spans="1:8" x14ac:dyDescent="0.35">
      <c r="A22" s="54"/>
      <c r="H22" s="15"/>
    </row>
    <row r="23" spans="1:8" x14ac:dyDescent="0.35">
      <c r="A23" s="54"/>
      <c r="H23" s="15"/>
    </row>
    <row r="24" spans="1:8" x14ac:dyDescent="0.35">
      <c r="A24" s="54"/>
    </row>
    <row r="25" spans="1:8" x14ac:dyDescent="0.35">
      <c r="A25" s="54"/>
    </row>
  </sheetData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Instructions</vt:lpstr>
      <vt:lpstr>Example</vt:lpstr>
      <vt:lpstr>1. Report</vt:lpstr>
      <vt:lpstr>Expense Categories</vt:lpstr>
      <vt:lpstr>Class list</vt:lpstr>
      <vt:lpstr>Example!lst_ExpenseCategory</vt:lpstr>
      <vt:lpstr>lst_ExpenseCategory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 Rolfs</dc:creator>
  <cp:keywords/>
  <dc:description/>
  <cp:lastModifiedBy>Leandie Dillavou</cp:lastModifiedBy>
  <cp:revision/>
  <dcterms:created xsi:type="dcterms:W3CDTF">2022-01-10T17:28:39Z</dcterms:created>
  <dcterms:modified xsi:type="dcterms:W3CDTF">2026-03-05T16:06:00Z</dcterms:modified>
  <cp:category/>
  <cp:contentStatus/>
</cp:coreProperties>
</file>